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3665" windowHeight="8535" firstSheet="1" activeTab="3"/>
  </bookViews>
  <sheets>
    <sheet name="一般公共预算收入表" sheetId="1" r:id="rId1"/>
    <sheet name="一般公共预算支出表" sheetId="2" r:id="rId2"/>
    <sheet name="一般公共预算收支平衡表" sheetId="3" r:id="rId3"/>
    <sheet name="政府性基金预算收支表" sheetId="4" r:id="rId4"/>
  </sheets>
  <definedNames>
    <definedName name="_xlnm.Print_Area" localSheetId="0">一般公共预算收入表!$A$1:$G$35</definedName>
    <definedName name="_xlnm.Print_Titles" localSheetId="1">一般公共预算支出表!$4:$5</definedName>
    <definedName name="_xlnm.Print_Titles" localSheetId="2">一般公共预算支出表!$4:$5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<sst xmlns="http://schemas.openxmlformats.org/spreadsheetml/2006/main" count="420" uniqueCount="316">
  <si>
    <t>表一</t>
  </si>
  <si>
    <t>2024年一般公共预算收入表</t>
  </si>
  <si>
    <t>单位：万元</t>
  </si>
  <si>
    <t>项目</t>
  </si>
  <si>
    <t>上年
预算数</t>
  </si>
  <si>
    <t xml:space="preserve">上年预计
执行数 </t>
  </si>
  <si>
    <t>预算数</t>
  </si>
  <si>
    <t>代码</t>
  </si>
  <si>
    <t>名称</t>
  </si>
  <si>
    <t>金额</t>
  </si>
  <si>
    <t>为上年
预算数的%</t>
  </si>
  <si>
    <t>为上年预计执行数的%</t>
  </si>
  <si>
    <t>101</t>
  </si>
  <si>
    <t>税收收入</t>
  </si>
  <si>
    <t>10101</t>
  </si>
  <si>
    <t>增值税</t>
  </si>
  <si>
    <t>10104</t>
  </si>
  <si>
    <t>企业所得税</t>
  </si>
  <si>
    <t>10106</t>
  </si>
  <si>
    <t>个人所得税</t>
  </si>
  <si>
    <t>10107</t>
  </si>
  <si>
    <t>资源税</t>
  </si>
  <si>
    <t>10109</t>
  </si>
  <si>
    <t>城市维护建设税</t>
  </si>
  <si>
    <t>10110</t>
  </si>
  <si>
    <t>房产税</t>
  </si>
  <si>
    <t>10111</t>
  </si>
  <si>
    <t>印花税</t>
  </si>
  <si>
    <t>10112</t>
  </si>
  <si>
    <t>城镇土地使用税</t>
  </si>
  <si>
    <t>10113</t>
  </si>
  <si>
    <t>土地增值税</t>
  </si>
  <si>
    <t>10114</t>
  </si>
  <si>
    <t>车船税</t>
  </si>
  <si>
    <t>10118</t>
  </si>
  <si>
    <t>耕地占用税</t>
  </si>
  <si>
    <t>10119</t>
  </si>
  <si>
    <t>契税</t>
  </si>
  <si>
    <t>10120</t>
  </si>
  <si>
    <t>烟叶税</t>
  </si>
  <si>
    <t>10121</t>
  </si>
  <si>
    <t>环境保护税</t>
  </si>
  <si>
    <t>10199</t>
  </si>
  <si>
    <t>其他税收收入</t>
  </si>
  <si>
    <t>103</t>
  </si>
  <si>
    <t>非税收入</t>
  </si>
  <si>
    <t>10302</t>
  </si>
  <si>
    <t>专项收入</t>
  </si>
  <si>
    <t>10304</t>
  </si>
  <si>
    <t>行政事业性收费收入</t>
  </si>
  <si>
    <t>10305</t>
  </si>
  <si>
    <t>罚没收入</t>
  </si>
  <si>
    <t>10306</t>
  </si>
  <si>
    <t>国有资本经营收入</t>
  </si>
  <si>
    <t>10307</t>
  </si>
  <si>
    <t>国有资源（资产）有偿使用收入</t>
  </si>
  <si>
    <t>10308</t>
  </si>
  <si>
    <t>捐赠收入</t>
  </si>
  <si>
    <t>10309</t>
  </si>
  <si>
    <t>政府住房基金收入</t>
  </si>
  <si>
    <t>10399</t>
  </si>
  <si>
    <t>其他收入</t>
  </si>
  <si>
    <t>收入总计</t>
  </si>
  <si>
    <t>表二</t>
  </si>
  <si>
    <t xml:space="preserve"> </t>
  </si>
  <si>
    <t>2024年一般公共预算支出表</t>
  </si>
  <si>
    <t>上年预算数</t>
  </si>
  <si>
    <t>上年预计执行数</t>
  </si>
  <si>
    <t>预算数（不含上级专项性质转移支付）金额</t>
  </si>
  <si>
    <t>为上年预算数的%</t>
  </si>
  <si>
    <t>当年预算类级科目比上年预算数增加或减少10%以上原因说明</t>
  </si>
  <si>
    <t>201</t>
  </si>
  <si>
    <t>一般公共服务支出</t>
  </si>
  <si>
    <t>严格落实“过紧日子”要求，压减一般性支出</t>
  </si>
  <si>
    <t>202</t>
  </si>
  <si>
    <t>外交支出</t>
  </si>
  <si>
    <t>203</t>
  </si>
  <si>
    <t>国防支出</t>
  </si>
  <si>
    <t>204</t>
  </si>
  <si>
    <t>公共安全支出</t>
  </si>
  <si>
    <t>205</t>
  </si>
  <si>
    <t>教育支出</t>
  </si>
  <si>
    <t>206</t>
  </si>
  <si>
    <t>科学技术支出</t>
  </si>
  <si>
    <r>
      <rPr>
        <sz val="12"/>
        <color theme="1"/>
        <rFont val="宋体"/>
        <charset val="134"/>
      </rPr>
      <t>欠拨往年科技创新型企业奖励资金，纳入</t>
    </r>
    <r>
      <rPr>
        <sz val="12"/>
        <color theme="1"/>
        <rFont val="Times New Roman"/>
        <charset val="134"/>
      </rPr>
      <t>2024</t>
    </r>
    <r>
      <rPr>
        <sz val="12"/>
        <color theme="1"/>
        <rFont val="宋体"/>
        <charset val="134"/>
      </rPr>
      <t>年预算</t>
    </r>
  </si>
  <si>
    <t>207</t>
  </si>
  <si>
    <t>文化旅游体育与传媒支出</t>
  </si>
  <si>
    <t>208</t>
  </si>
  <si>
    <t>社会保障和就业支出</t>
  </si>
  <si>
    <t>210</t>
  </si>
  <si>
    <t>卫生健康支出</t>
  </si>
  <si>
    <r>
      <rPr>
        <sz val="12"/>
        <color theme="1"/>
        <rFont val="宋体"/>
        <charset val="134"/>
      </rPr>
      <t>欠拨往年卫生健康支出资金，纳入</t>
    </r>
    <r>
      <rPr>
        <sz val="12"/>
        <color theme="1"/>
        <rFont val="Times New Roman"/>
        <charset val="134"/>
      </rPr>
      <t>2024</t>
    </r>
    <r>
      <rPr>
        <sz val="12"/>
        <color theme="1"/>
        <rFont val="宋体"/>
        <charset val="134"/>
      </rPr>
      <t>年预算</t>
    </r>
  </si>
  <si>
    <t>211</t>
  </si>
  <si>
    <t>节能环保支出</t>
  </si>
  <si>
    <t>212</t>
  </si>
  <si>
    <t>城乡社区支出</t>
  </si>
  <si>
    <r>
      <rPr>
        <sz val="12"/>
        <color theme="1"/>
        <rFont val="宋体"/>
        <charset val="134"/>
      </rPr>
      <t>严格落实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过紧日子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要求，压减一般性支出</t>
    </r>
  </si>
  <si>
    <t>213</t>
  </si>
  <si>
    <t>农林水支出</t>
  </si>
  <si>
    <r>
      <rPr>
        <sz val="12"/>
        <color theme="1"/>
        <rFont val="宋体"/>
        <charset val="134"/>
      </rPr>
      <t>欠拨往年农林水支出资金，纳入</t>
    </r>
    <r>
      <rPr>
        <sz val="12"/>
        <color theme="1"/>
        <rFont val="Times New Roman"/>
        <charset val="134"/>
      </rPr>
      <t>2024</t>
    </r>
    <r>
      <rPr>
        <sz val="12"/>
        <color theme="1"/>
        <rFont val="宋体"/>
        <charset val="134"/>
      </rPr>
      <t>年预算</t>
    </r>
  </si>
  <si>
    <t>214</t>
  </si>
  <si>
    <t>交通运输支出</t>
  </si>
  <si>
    <t>215</t>
  </si>
  <si>
    <t>资源勘探工业信息等支出</t>
  </si>
  <si>
    <t>216</t>
  </si>
  <si>
    <t>商业服务业等支出</t>
  </si>
  <si>
    <t>217</t>
  </si>
  <si>
    <t>金融支出</t>
  </si>
  <si>
    <t>219</t>
  </si>
  <si>
    <t>援助其他地区支出</t>
  </si>
  <si>
    <t>220</t>
  </si>
  <si>
    <t>自然资源海洋气象等支出</t>
  </si>
  <si>
    <t>221</t>
  </si>
  <si>
    <t>住房保障支出</t>
  </si>
  <si>
    <t>222</t>
  </si>
  <si>
    <t>粮油物资储备支出</t>
  </si>
  <si>
    <t>224</t>
  </si>
  <si>
    <t>灾害防治及应急管理支出</t>
  </si>
  <si>
    <t>227</t>
  </si>
  <si>
    <t>预备费</t>
  </si>
  <si>
    <t>229</t>
  </si>
  <si>
    <t>其他支出</t>
  </si>
  <si>
    <t>232</t>
  </si>
  <si>
    <t>债务付息支出</t>
  </si>
  <si>
    <t>据实填报</t>
  </si>
  <si>
    <t>233</t>
  </si>
  <si>
    <t>债务发行费用支出</t>
  </si>
  <si>
    <t>债务还本支出</t>
  </si>
  <si>
    <r>
      <rPr>
        <sz val="12"/>
        <color theme="1"/>
        <rFont val="宋体"/>
        <charset val="134"/>
      </rPr>
      <t>政府债券本金</t>
    </r>
    <r>
      <rPr>
        <sz val="12"/>
        <color theme="1"/>
        <rFont val="Times New Roman"/>
        <charset val="134"/>
      </rPr>
      <t>10%</t>
    </r>
  </si>
  <si>
    <t>支出总计</t>
  </si>
  <si>
    <t>表三</t>
  </si>
  <si>
    <t>2024年一般公共预算收支平衡表</t>
  </si>
  <si>
    <t>收入</t>
  </si>
  <si>
    <t>支出</t>
  </si>
  <si>
    <t>科目编码</t>
  </si>
  <si>
    <t xml:space="preserve">上年预计执行数 </t>
  </si>
  <si>
    <t>地方本级收入合计</t>
  </si>
  <si>
    <t>地方本级支出合计</t>
  </si>
  <si>
    <t>110</t>
  </si>
  <si>
    <t>转移性收入</t>
  </si>
  <si>
    <t>230</t>
  </si>
  <si>
    <t>转移性支出</t>
  </si>
  <si>
    <t>上级补助收入</t>
  </si>
  <si>
    <t>23006</t>
  </si>
  <si>
    <t>上解支出</t>
  </si>
  <si>
    <t>11001</t>
  </si>
  <si>
    <t>返还性收入</t>
  </si>
  <si>
    <t>2300601</t>
  </si>
  <si>
    <t>体制上解支出</t>
  </si>
  <si>
    <t>11002</t>
  </si>
  <si>
    <t>一般性转移支付收入</t>
  </si>
  <si>
    <t>2300602</t>
  </si>
  <si>
    <t>专项上解支出</t>
  </si>
  <si>
    <t>11003</t>
  </si>
  <si>
    <t>专项转移支付收入</t>
  </si>
  <si>
    <t>23008</t>
  </si>
  <si>
    <t>调出资金</t>
  </si>
  <si>
    <t>11008</t>
  </si>
  <si>
    <t>上年结余收入</t>
  </si>
  <si>
    <t>2300899</t>
  </si>
  <si>
    <t>其他调出资金</t>
  </si>
  <si>
    <t>23009</t>
  </si>
  <si>
    <t>年终结余</t>
  </si>
  <si>
    <t>2300901</t>
  </si>
  <si>
    <t>一般公共预算年终结余</t>
  </si>
  <si>
    <t>11009</t>
  </si>
  <si>
    <t>调入资金</t>
  </si>
  <si>
    <t>23015</t>
  </si>
  <si>
    <t>安排预算稳定调节基金</t>
  </si>
  <si>
    <t>1100901</t>
  </si>
  <si>
    <t>调入一般公共预算资金</t>
  </si>
  <si>
    <t>23016</t>
  </si>
  <si>
    <t>补充预算周转金</t>
  </si>
  <si>
    <t>110090102</t>
  </si>
  <si>
    <t>从政府性基金预算调入一般公共预算</t>
  </si>
  <si>
    <t>23021</t>
  </si>
  <si>
    <t>区域间转移性支出</t>
  </si>
  <si>
    <t>110090103</t>
  </si>
  <si>
    <t>从国有资本经营预算调入一般公共预算</t>
  </si>
  <si>
    <t>2302101</t>
  </si>
  <si>
    <t>110090199</t>
  </si>
  <si>
    <t>从其他资金调入一般公共预算</t>
  </si>
  <si>
    <t>2302102</t>
  </si>
  <si>
    <t>生态保护补偿转移性支出</t>
  </si>
  <si>
    <t>11015</t>
  </si>
  <si>
    <t>动用预算稳定调节基金</t>
  </si>
  <si>
    <t>2302103</t>
  </si>
  <si>
    <t>土地指标调剂转移性支出</t>
  </si>
  <si>
    <t>11021</t>
  </si>
  <si>
    <t>区域间转移支付收入</t>
  </si>
  <si>
    <t>2302199</t>
  </si>
  <si>
    <t>其他转移性支出</t>
  </si>
  <si>
    <t>1102101</t>
  </si>
  <si>
    <t>接受其他地区援助收入</t>
  </si>
  <si>
    <t>补助下级支出</t>
  </si>
  <si>
    <t>1102102</t>
  </si>
  <si>
    <t>生态保护补偿转移性收入</t>
  </si>
  <si>
    <t>1102103</t>
  </si>
  <si>
    <t>土地指标调剂转移性收入</t>
  </si>
  <si>
    <t>1102199</t>
  </si>
  <si>
    <t>其他转移性收入</t>
  </si>
  <si>
    <t>105</t>
  </si>
  <si>
    <t>债务收入</t>
  </si>
  <si>
    <t>231</t>
  </si>
  <si>
    <t>10504</t>
  </si>
  <si>
    <t>地方政府债务收入</t>
  </si>
  <si>
    <t>23103</t>
  </si>
  <si>
    <t>地方政府一般债务还本支出</t>
  </si>
  <si>
    <t>1050401</t>
  </si>
  <si>
    <t>一般债务收入</t>
  </si>
  <si>
    <t>上解收入</t>
  </si>
  <si>
    <t>体制上解收入</t>
  </si>
  <si>
    <t>专项上解收入</t>
  </si>
  <si>
    <t>债务转贷收入</t>
  </si>
  <si>
    <t>债务转贷支出</t>
  </si>
  <si>
    <t>地方政府一般债务转贷收入</t>
  </si>
  <si>
    <t>地方政府一般债务转贷支出</t>
  </si>
  <si>
    <t>省补助计划单列市收入</t>
  </si>
  <si>
    <t>计划单列市上解省支出</t>
  </si>
  <si>
    <t>计划单列市上解省收入</t>
  </si>
  <si>
    <t>省补助计划单列市支出</t>
  </si>
  <si>
    <t>表四</t>
  </si>
  <si>
    <t>2024年政府性基金预算收支表</t>
  </si>
  <si>
    <t>10301</t>
  </si>
  <si>
    <t>政府性基金收入</t>
  </si>
  <si>
    <t>1030102</t>
  </si>
  <si>
    <t>农网还贷资金收入</t>
  </si>
  <si>
    <t>103010202</t>
  </si>
  <si>
    <t>地方农网还贷资金收入</t>
  </si>
  <si>
    <t>1030112</t>
  </si>
  <si>
    <t>海南省高等级公路车辆通行附加费收入</t>
  </si>
  <si>
    <t>1030129</t>
  </si>
  <si>
    <t>国家电影事业发展专项资金收入</t>
  </si>
  <si>
    <t>预计征地和拆迁补偿所需费用增加</t>
  </si>
  <si>
    <t>1030146</t>
  </si>
  <si>
    <t>国有土地收益基金收入</t>
  </si>
  <si>
    <t>1030147</t>
  </si>
  <si>
    <t>农业土地开发资金收入</t>
  </si>
  <si>
    <t>1030148</t>
  </si>
  <si>
    <t>国有土地使用权出让收入</t>
  </si>
  <si>
    <t>103014801</t>
  </si>
  <si>
    <t>土地出让价款收入</t>
  </si>
  <si>
    <t>103014802</t>
  </si>
  <si>
    <t>补缴的土地价款</t>
  </si>
  <si>
    <t>103014803</t>
  </si>
  <si>
    <t>划拨土地收入</t>
  </si>
  <si>
    <t>103014898</t>
  </si>
  <si>
    <t>缴纳新增建设用地土地有偿使用费</t>
  </si>
  <si>
    <t>债务科核定职务付息支出金额</t>
  </si>
  <si>
    <t>103014899</t>
  </si>
  <si>
    <t>其他土地出让收入</t>
  </si>
  <si>
    <t>234</t>
  </si>
  <si>
    <t>抗疫特别国债安排的支出</t>
  </si>
  <si>
    <t>1030150</t>
  </si>
  <si>
    <t>大中型水库库区基金收入</t>
  </si>
  <si>
    <t>103015002</t>
  </si>
  <si>
    <t>地方大中型水库库区基金收入</t>
  </si>
  <si>
    <t>1030155</t>
  </si>
  <si>
    <t>彩票公益金收入</t>
  </si>
  <si>
    <t>103015501</t>
  </si>
  <si>
    <t>福利彩票公益金收入</t>
  </si>
  <si>
    <t>103015502</t>
  </si>
  <si>
    <t>体育彩票公益金收入</t>
  </si>
  <si>
    <t>1030156</t>
  </si>
  <si>
    <t>城市基础设施配套费收入</t>
  </si>
  <si>
    <t>1030157</t>
  </si>
  <si>
    <t>小型水库移民扶助基金收入</t>
  </si>
  <si>
    <t>1030158</t>
  </si>
  <si>
    <t>国家重大水利工程建设基金收入</t>
  </si>
  <si>
    <t>103015803</t>
  </si>
  <si>
    <t>地方重大水利工程建设资金</t>
  </si>
  <si>
    <t>1030159</t>
  </si>
  <si>
    <t>车辆通行费</t>
  </si>
  <si>
    <t>1030175</t>
  </si>
  <si>
    <t>废弃电器电子产品处理基金收入</t>
  </si>
  <si>
    <t>1030178</t>
  </si>
  <si>
    <t>污水处理费收入</t>
  </si>
  <si>
    <t>1030180</t>
  </si>
  <si>
    <t>彩票发行机构和彩票销售机构的业务费用</t>
  </si>
  <si>
    <t>103018003</t>
  </si>
  <si>
    <t>福利彩票销售机构的业务费用</t>
  </si>
  <si>
    <t>103018004</t>
  </si>
  <si>
    <t>体育彩票销售机构的业务费用</t>
  </si>
  <si>
    <t>103018005</t>
  </si>
  <si>
    <t>彩票兑奖周转金</t>
  </si>
  <si>
    <t>103018006</t>
  </si>
  <si>
    <t>彩票发行销售风险基金</t>
  </si>
  <si>
    <t>103018007</t>
  </si>
  <si>
    <t>彩票市场调控资金收入</t>
  </si>
  <si>
    <t>1030181</t>
  </si>
  <si>
    <t>抗疫特别国债财务基金收入</t>
  </si>
  <si>
    <t>1030199</t>
  </si>
  <si>
    <t>其他政府性基金收入</t>
  </si>
  <si>
    <t>10310</t>
  </si>
  <si>
    <t>专项债务对应项目专项收入</t>
  </si>
  <si>
    <t>11004</t>
  </si>
  <si>
    <t>政府性基金转移支付收入</t>
  </si>
  <si>
    <t>2300603</t>
  </si>
  <si>
    <t>政府性基金上解支出</t>
  </si>
  <si>
    <t>1100802</t>
  </si>
  <si>
    <t>政府性基金预算上年结余收入</t>
  </si>
  <si>
    <t>2300802</t>
  </si>
  <si>
    <t>政府性基金预算调出资金</t>
  </si>
  <si>
    <t>1100902</t>
  </si>
  <si>
    <t>调入政府性基金预算资金</t>
  </si>
  <si>
    <t>110090299</t>
  </si>
  <si>
    <t>其他调入政府性基金预算资金</t>
  </si>
  <si>
    <t>2300902</t>
  </si>
  <si>
    <t>政府性基金年终结余</t>
  </si>
  <si>
    <t>23104</t>
  </si>
  <si>
    <t>地方政府专项债务还本支出</t>
  </si>
  <si>
    <t>1050402</t>
  </si>
  <si>
    <t>专项债务收入</t>
  </si>
  <si>
    <t>政府性基金转移支付</t>
  </si>
  <si>
    <t>政府性基金上解收入</t>
  </si>
  <si>
    <t>地方政府专项债务转贷收入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</si>
</sst>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(* #,##0.00_);_(* \(#,##0.00\);_(* &quot;-&quot;??_);_(@_)"/>
    <numFmt numFmtId="177" formatCode="_(&quot;$&quot;* #,##0.00_);_(&quot;$&quot;* \(#,##0.00\);_(&quot;$&quot;* &quot;-&quot;??_);_(@_)"/>
    <numFmt numFmtId="178" formatCode="_(* #,##0_);_(* \(#,##0\);_(* &quot;-&quot;_);_(@_)"/>
    <numFmt numFmtId="179" formatCode="_(&quot;$&quot;* #,##0_);_(&quot;$&quot;* \(#,##0\);_(&quot;$&quot;* &quot;-&quot;_);_(@_)"/>
    <numFmt numFmtId="180" formatCode="0.0_ "/>
    <numFmt numFmtId="181" formatCode="0_ ;[Red]\-0\ ;"/>
    <numFmt numFmtId="182" formatCode="0.00_ "/>
    <numFmt numFmtId="183" formatCode="0_ "/>
    <numFmt numFmtId="184" formatCode="\ @"/>
    <numFmt numFmtId="185" formatCode="0.0%_ ;[Red]\-0.0%\ ;"/>
    <numFmt numFmtId="186" formatCode="0.00_);[Red]\(0.00\)"/>
  </numFmts>
  <fonts count="67">
    <font>
      <sz val="11"/>
      <color theme="1"/>
      <name val="宋体"/>
      <charset val="134"/>
      <scheme val="minor"/>
    </font>
    <font>
      <sz val="12"/>
      <color rgb="FF000000"/>
      <name val="黑体"/>
      <charset val="134"/>
    </font>
    <font>
      <sz val="11"/>
      <color rgb="FF000000"/>
      <name val="Calibri"/>
      <charset val="134"/>
    </font>
    <font>
      <sz val="18"/>
      <color rgb="FF000000"/>
      <name val="黑体"/>
      <charset val="134"/>
    </font>
    <font>
      <sz val="12"/>
      <color rgb="FF000000"/>
      <name val="Times New Roman"/>
      <charset val="134"/>
    </font>
    <font>
      <sz val="12"/>
      <color theme="1"/>
      <name val="黑体"/>
      <charset val="134"/>
    </font>
    <font>
      <sz val="12"/>
      <color theme="1"/>
      <name val="Times New Roman"/>
      <charset val="134"/>
    </font>
    <font>
      <sz val="11"/>
      <color theme="1"/>
      <name val="Times New Roman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</font>
    <font>
      <sz val="11"/>
      <color rgb="FF000000"/>
      <name val="宋体"/>
      <charset val="134"/>
      <scheme val="minor"/>
    </font>
    <font>
      <sz val="18"/>
      <color rgb="FF000000"/>
      <name val="Times New Roman"/>
      <charset val="134"/>
    </font>
    <font>
      <b/>
      <sz val="12"/>
      <color rgb="FF000000"/>
      <name val="Times New Roman"/>
      <charset val="134"/>
    </font>
    <font>
      <sz val="18"/>
      <color rgb="FF000000"/>
      <name val="方正小标宋简体"/>
      <charset val="134"/>
    </font>
    <font>
      <sz val="11"/>
      <color rgb="FF000000"/>
      <name val="Times New Roman"/>
      <charset val="134"/>
    </font>
    <font>
      <sz val="12"/>
      <color rgb="FF000000"/>
      <name val="仿宋_GB2312"/>
      <charset val="134"/>
    </font>
    <font>
      <b/>
      <sz val="12"/>
      <color theme="1"/>
      <name val="Times New Roman"/>
      <charset val="134"/>
    </font>
    <font>
      <b/>
      <sz val="12"/>
      <color theme="1"/>
      <name val="仿宋_GB2312"/>
      <charset val="134"/>
    </font>
    <font>
      <sz val="12"/>
      <color theme="1"/>
      <name val="仿宋_GB2312"/>
      <charset val="134"/>
    </font>
    <font>
      <b/>
      <sz val="11"/>
      <color theme="1"/>
      <name val="仿宋_GB2312"/>
      <charset val="134"/>
    </font>
    <font>
      <sz val="11"/>
      <color indexed="0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2"/>
      <name val="黑体"/>
      <charset val="134"/>
    </font>
    <font>
      <b/>
      <sz val="12"/>
      <name val="Times New Roman"/>
      <charset val="134"/>
    </font>
    <font>
      <sz val="11"/>
      <color rgb="FF008000"/>
      <name val="宋体"/>
      <charset val="134"/>
    </font>
    <font>
      <sz val="12"/>
      <name val="宋体"/>
      <charset val="134"/>
    </font>
    <font>
      <b/>
      <sz val="18"/>
      <color theme="3"/>
      <name val="宋体"/>
      <charset val="134"/>
      <scheme val="minor"/>
    </font>
    <font>
      <sz val="16"/>
      <name val="Times New Roman"/>
      <charset val="134"/>
    </font>
    <font>
      <sz val="12"/>
      <name val="Times New Roman"/>
      <charset val="134"/>
    </font>
    <font>
      <b/>
      <sz val="11"/>
      <color rgb="FFFFFFFF"/>
      <name val="宋体"/>
      <charset val="134"/>
      <scheme val="minor"/>
    </font>
    <font>
      <b/>
      <sz val="12"/>
      <name val="仿宋_GB2312"/>
      <charset val="134"/>
    </font>
    <font>
      <sz val="11"/>
      <name val="Times New Roman"/>
      <charset val="134"/>
    </font>
    <font>
      <u/>
      <sz val="11"/>
      <color rgb="FF800080"/>
      <name val="宋体"/>
      <charset val="134"/>
      <scheme val="minor"/>
    </font>
    <font>
      <sz val="9"/>
      <name val="宋体"/>
      <charset val="134"/>
    </font>
    <font>
      <sz val="11"/>
      <color rgb="FF000000"/>
      <name val="宋体"/>
      <charset val="134"/>
    </font>
    <font>
      <sz val="11"/>
      <color rgb="FF800080"/>
      <name val="宋体"/>
      <charset val="134"/>
    </font>
    <font>
      <sz val="12"/>
      <color rgb="FF008000"/>
      <name val="宋体"/>
      <charset val="134"/>
    </font>
    <font>
      <sz val="12"/>
      <name val="仿宋_GB2312"/>
      <charset val="134"/>
    </font>
    <font>
      <u/>
      <sz val="11"/>
      <color rgb="FF0000FF"/>
      <name val="宋体"/>
      <charset val="134"/>
      <scheme val="minor"/>
    </font>
    <font>
      <sz val="18"/>
      <name val="方正小标宋简体"/>
      <charset val="134"/>
    </font>
    <font>
      <sz val="18"/>
      <name val="Times New Roman"/>
      <charset val="134"/>
    </font>
    <font>
      <sz val="12"/>
      <color rgb="FF800080"/>
      <name val="宋体"/>
      <charset val="134"/>
    </font>
    <font>
      <sz val="11"/>
      <name val="宋体"/>
      <charset val="134"/>
      <scheme val="minor"/>
    </font>
    <font>
      <b/>
      <sz val="16"/>
      <name val="黑体"/>
      <charset val="134"/>
    </font>
    <font>
      <b/>
      <sz val="11"/>
      <name val="仿宋_GB2312"/>
      <charset val="134"/>
    </font>
    <font>
      <sz val="24"/>
      <name val="方正小标宋简体"/>
      <charset val="134"/>
    </font>
    <font>
      <sz val="16"/>
      <name val="黑体"/>
      <charset val="134"/>
    </font>
    <font>
      <sz val="14"/>
      <name val="仿宋_GB2312"/>
      <charset val="134"/>
    </font>
    <font>
      <sz val="48"/>
      <name val="Times New Roman"/>
      <charset val="134"/>
    </font>
    <font>
      <sz val="14"/>
      <name val="Times New Roman"/>
      <charset val="134"/>
    </font>
  </fonts>
  <fills count="59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D8D8D8"/>
        <bgColor indexed="64"/>
      </patternFill>
    </fill>
    <fill>
      <patternFill patternType="solid">
        <fgColor theme="0" tint="-0.1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8"/>
        <bgColor indexed="64"/>
      </patternFill>
    </fill>
    <fill>
      <patternFill patternType="solid">
        <fgColor theme="4" tint="0.6"/>
        <bgColor indexed="64"/>
      </patternFill>
    </fill>
    <fill>
      <patternFill patternType="solid">
        <fgColor theme="4" tint="0.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8"/>
        <bgColor indexed="64"/>
      </patternFill>
    </fill>
    <fill>
      <patternFill patternType="solid">
        <fgColor theme="5" tint="0.6"/>
        <bgColor indexed="64"/>
      </patternFill>
    </fill>
    <fill>
      <patternFill patternType="solid">
        <fgColor theme="5" tint="0.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8"/>
        <bgColor indexed="64"/>
      </patternFill>
    </fill>
    <fill>
      <patternFill patternType="solid">
        <fgColor theme="6" tint="0.6"/>
        <bgColor indexed="64"/>
      </patternFill>
    </fill>
    <fill>
      <patternFill patternType="solid">
        <fgColor theme="6" tint="0.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8"/>
        <bgColor indexed="64"/>
      </patternFill>
    </fill>
    <fill>
      <patternFill patternType="solid">
        <fgColor theme="7" tint="0.6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8"/>
        <bgColor indexed="64"/>
      </patternFill>
    </fill>
    <fill>
      <patternFill patternType="solid">
        <fgColor theme="8" tint="0.6"/>
        <bgColor indexed="64"/>
      </patternFill>
    </fill>
    <fill>
      <patternFill patternType="solid">
        <fgColor theme="8" tint="0.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8"/>
        <bgColor indexed="64"/>
      </patternFill>
    </fill>
    <fill>
      <patternFill patternType="solid">
        <fgColor theme="9" tint="0.6"/>
        <bgColor indexed="64"/>
      </patternFill>
    </fill>
    <fill>
      <patternFill patternType="solid">
        <fgColor theme="9" tint="0.4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7" tint="0.79"/>
        <bgColor indexed="64"/>
      </patternFill>
    </fill>
    <fill>
      <patternFill patternType="solid">
        <fgColor theme="7" tint="0.39"/>
        <bgColor indexed="64"/>
      </patternFill>
    </fill>
    <fill>
      <patternFill patternType="solid">
        <fgColor theme="8" tint="0.39"/>
        <bgColor indexed="64"/>
      </patternFill>
    </fill>
    <fill>
      <patternFill patternType="solid">
        <fgColor theme="8" tint="0.59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theme="4" tint="0.39"/>
        <bgColor indexed="64"/>
      </patternFill>
    </fill>
    <fill>
      <patternFill patternType="solid">
        <fgColor theme="9" tint="0.59"/>
        <bgColor indexed="64"/>
      </patternFill>
    </fill>
    <fill>
      <patternFill patternType="solid">
        <fgColor theme="9" tint="0.39"/>
        <bgColor indexed="64"/>
      </patternFill>
    </fill>
    <fill>
      <patternFill patternType="solid">
        <fgColor theme="9" tint="0.79"/>
        <bgColor indexed="64"/>
      </patternFill>
    </fill>
    <fill>
      <patternFill patternType="solid">
        <fgColor theme="8" tint="0.79"/>
        <bgColor indexed="64"/>
      </patternFill>
    </fill>
    <fill>
      <patternFill patternType="solid">
        <fgColor theme="4" tint="0.79"/>
        <bgColor indexed="64"/>
      </patternFill>
    </fill>
    <fill>
      <patternFill patternType="solid">
        <fgColor theme="4" tint="0.59"/>
        <bgColor indexed="64"/>
      </patternFill>
    </fill>
    <fill>
      <patternFill patternType="solid">
        <fgColor theme="6" tint="0.79"/>
        <bgColor indexed="64"/>
      </patternFill>
    </fill>
    <fill>
      <patternFill patternType="solid">
        <fgColor theme="7" tint="0.59"/>
        <bgColor indexed="64"/>
      </patternFill>
    </fill>
    <fill>
      <patternFill patternType="solid">
        <fgColor theme="5" tint="0.59"/>
        <bgColor indexed="64"/>
      </patternFill>
    </fill>
    <fill>
      <patternFill patternType="solid">
        <fgColor theme="5" tint="0.79"/>
        <bgColor indexed="64"/>
      </patternFill>
    </fill>
    <fill>
      <patternFill patternType="solid">
        <fgColor theme="6" tint="0.39"/>
        <bgColor indexed="64"/>
      </patternFill>
    </fill>
    <fill>
      <patternFill patternType="solid">
        <fgColor theme="5" tint="0.39"/>
        <bgColor indexed="64"/>
      </patternFill>
    </fill>
    <fill>
      <patternFill patternType="solid">
        <fgColor theme="6" tint="0.59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5"/>
      </bottom>
      <diagonal/>
    </border>
    <border>
      <left/>
      <right/>
      <top/>
      <bottom style="medium">
        <color theme="4" tint="0.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rgb="FF000000"/>
      </top>
      <bottom/>
      <diagonal/>
    </border>
  </borders>
  <cellStyleXfs count="583">
    <xf numFmtId="0" fontId="0" fillId="0" borderId="0">
      <alignment vertical="center"/>
    </xf>
    <xf numFmtId="176" fontId="20" fillId="0" borderId="0">
      <alignment vertical="top"/>
    </xf>
    <xf numFmtId="177" fontId="20" fillId="0" borderId="0">
      <alignment vertical="top"/>
    </xf>
    <xf numFmtId="9" fontId="20" fillId="0" borderId="0">
      <alignment vertical="top"/>
    </xf>
    <xf numFmtId="178" fontId="20" fillId="0" borderId="0">
      <alignment vertical="top"/>
    </xf>
    <xf numFmtId="179" fontId="20" fillId="0" borderId="0">
      <alignment vertical="top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8" borderId="9">
      <alignment vertical="top"/>
    </xf>
    <xf numFmtId="0" fontId="23" fillId="0" borderId="0">
      <alignment vertical="top"/>
    </xf>
    <xf numFmtId="0" fontId="24" fillId="0" borderId="0">
      <alignment vertical="top"/>
    </xf>
    <xf numFmtId="0" fontId="25" fillId="0" borderId="0">
      <alignment vertical="top"/>
    </xf>
    <xf numFmtId="0" fontId="26" fillId="0" borderId="10">
      <alignment vertical="top"/>
    </xf>
    <xf numFmtId="0" fontId="27" fillId="0" borderId="11">
      <alignment vertical="top"/>
    </xf>
    <xf numFmtId="0" fontId="28" fillId="0" borderId="12">
      <alignment vertical="top"/>
    </xf>
    <xf numFmtId="0" fontId="28" fillId="0" borderId="0">
      <alignment vertical="top"/>
    </xf>
    <xf numFmtId="0" fontId="29" fillId="9" borderId="13">
      <alignment vertical="top"/>
    </xf>
    <xf numFmtId="0" fontId="30" fillId="10" borderId="14">
      <alignment vertical="top"/>
    </xf>
    <xf numFmtId="0" fontId="31" fillId="10" borderId="13">
      <alignment vertical="top"/>
    </xf>
    <xf numFmtId="0" fontId="32" fillId="11" borderId="15">
      <alignment vertical="top"/>
    </xf>
    <xf numFmtId="0" fontId="33" fillId="0" borderId="16">
      <alignment vertical="top"/>
    </xf>
    <xf numFmtId="0" fontId="34" fillId="0" borderId="17">
      <alignment vertical="top"/>
    </xf>
    <xf numFmtId="0" fontId="35" fillId="12" borderId="0">
      <alignment vertical="top"/>
    </xf>
    <xf numFmtId="0" fontId="36" fillId="13" borderId="0">
      <alignment vertical="top"/>
    </xf>
    <xf numFmtId="0" fontId="37" fillId="14" borderId="0">
      <alignment vertical="top"/>
    </xf>
    <xf numFmtId="0" fontId="38" fillId="15" borderId="0">
      <alignment vertical="top"/>
    </xf>
    <xf numFmtId="0" fontId="0" fillId="16" borderId="0">
      <alignment vertical="top"/>
    </xf>
    <xf numFmtId="0" fontId="0" fillId="17" borderId="0">
      <alignment vertical="top"/>
    </xf>
    <xf numFmtId="0" fontId="38" fillId="18" borderId="0">
      <alignment vertical="top"/>
    </xf>
    <xf numFmtId="0" fontId="38" fillId="19" borderId="0">
      <alignment vertical="top"/>
    </xf>
    <xf numFmtId="0" fontId="0" fillId="20" borderId="0">
      <alignment vertical="top"/>
    </xf>
    <xf numFmtId="0" fontId="0" fillId="21" borderId="0">
      <alignment vertical="top"/>
    </xf>
    <xf numFmtId="0" fontId="38" fillId="22" borderId="0">
      <alignment vertical="top"/>
    </xf>
    <xf numFmtId="0" fontId="38" fillId="23" borderId="0">
      <alignment vertical="top"/>
    </xf>
    <xf numFmtId="0" fontId="0" fillId="24" borderId="0">
      <alignment vertical="top"/>
    </xf>
    <xf numFmtId="0" fontId="0" fillId="25" borderId="0">
      <alignment vertical="top"/>
    </xf>
    <xf numFmtId="0" fontId="38" fillId="26" borderId="0">
      <alignment vertical="top"/>
    </xf>
    <xf numFmtId="0" fontId="38" fillId="27" borderId="0">
      <alignment vertical="top"/>
    </xf>
    <xf numFmtId="0" fontId="0" fillId="28" borderId="0">
      <alignment vertical="top"/>
    </xf>
    <xf numFmtId="0" fontId="0" fillId="29" borderId="0">
      <alignment vertical="top"/>
    </xf>
    <xf numFmtId="0" fontId="38" fillId="30" borderId="0">
      <alignment vertical="top"/>
    </xf>
    <xf numFmtId="0" fontId="38" fillId="31" borderId="0">
      <alignment vertical="top"/>
    </xf>
    <xf numFmtId="0" fontId="0" fillId="32" borderId="0">
      <alignment vertical="top"/>
    </xf>
    <xf numFmtId="0" fontId="0" fillId="33" borderId="0">
      <alignment vertical="top"/>
    </xf>
    <xf numFmtId="0" fontId="38" fillId="34" borderId="0">
      <alignment vertical="top"/>
    </xf>
    <xf numFmtId="0" fontId="38" fillId="35" borderId="0">
      <alignment vertical="top"/>
    </xf>
    <xf numFmtId="0" fontId="0" fillId="36" borderId="0">
      <alignment vertical="top"/>
    </xf>
    <xf numFmtId="0" fontId="0" fillId="37" borderId="0">
      <alignment vertical="top"/>
    </xf>
    <xf numFmtId="0" fontId="38" fillId="38" borderId="0">
      <alignment vertical="top"/>
    </xf>
    <xf numFmtId="0" fontId="39" fillId="3" borderId="7">
      <alignment horizontal="center" vertical="center"/>
    </xf>
    <xf numFmtId="0" fontId="40" fillId="3" borderId="0">
      <alignment vertical="center"/>
    </xf>
    <xf numFmtId="0" fontId="41" fillId="39" borderId="0">
      <alignment vertical="center"/>
    </xf>
    <xf numFmtId="0" fontId="42" fillId="0" borderId="0">
      <alignment vertical="center"/>
    </xf>
    <xf numFmtId="0" fontId="43" fillId="0" borderId="0">
      <alignment vertical="center"/>
    </xf>
    <xf numFmtId="0" fontId="40" fillId="3" borderId="0">
      <alignment vertical="center"/>
    </xf>
    <xf numFmtId="0" fontId="44" fillId="3" borderId="0">
      <alignment vertical="center"/>
    </xf>
    <xf numFmtId="0" fontId="0" fillId="40" borderId="0">
      <alignment vertical="center"/>
    </xf>
    <xf numFmtId="0" fontId="38" fillId="35" borderId="0">
      <alignment vertical="center"/>
    </xf>
    <xf numFmtId="0" fontId="45" fillId="3" borderId="1">
      <alignment horizontal="center" vertical="center" wrapText="1"/>
    </xf>
    <xf numFmtId="3" fontId="45" fillId="3" borderId="1">
      <alignment vertical="center"/>
    </xf>
    <xf numFmtId="0" fontId="0" fillId="8" borderId="9">
      <alignment vertical="center"/>
    </xf>
    <xf numFmtId="0" fontId="46" fillId="11" borderId="15">
      <alignment vertical="center"/>
    </xf>
    <xf numFmtId="0" fontId="42" fillId="0" borderId="0"/>
    <xf numFmtId="180" fontId="45" fillId="3" borderId="7">
      <alignment horizontal="left" vertical="center"/>
    </xf>
    <xf numFmtId="0" fontId="45" fillId="3" borderId="1">
      <alignment horizontal="left" vertical="center"/>
      <protection locked="0"/>
    </xf>
    <xf numFmtId="0" fontId="42" fillId="0" borderId="0"/>
    <xf numFmtId="0" fontId="42" fillId="0" borderId="0">
      <alignment vertical="center"/>
    </xf>
    <xf numFmtId="0" fontId="28" fillId="0" borderId="18">
      <alignment vertical="center"/>
    </xf>
    <xf numFmtId="0" fontId="42" fillId="0" borderId="0">
      <protection locked="0"/>
    </xf>
    <xf numFmtId="0" fontId="28" fillId="0" borderId="18">
      <alignment vertical="center"/>
    </xf>
    <xf numFmtId="181" fontId="45" fillId="4" borderId="1">
      <alignment vertical="center" shrinkToFit="1"/>
    </xf>
    <xf numFmtId="0" fontId="45" fillId="0" borderId="1">
      <alignment vertical="center"/>
    </xf>
    <xf numFmtId="0" fontId="26" fillId="0" borderId="19">
      <alignment vertical="center"/>
    </xf>
    <xf numFmtId="0" fontId="27" fillId="0" borderId="19">
      <alignment vertical="center"/>
    </xf>
    <xf numFmtId="9" fontId="0" fillId="0" borderId="0">
      <alignment vertical="center"/>
    </xf>
    <xf numFmtId="0" fontId="47" fillId="3" borderId="1">
      <alignment vertical="center"/>
    </xf>
    <xf numFmtId="0" fontId="48" fillId="3" borderId="1">
      <alignment vertical="center"/>
      <protection locked="0"/>
    </xf>
    <xf numFmtId="0" fontId="37" fillId="14" borderId="0">
      <alignment vertical="center"/>
    </xf>
    <xf numFmtId="0" fontId="49" fillId="0" borderId="0">
      <alignment vertical="center"/>
    </xf>
    <xf numFmtId="181" fontId="4" fillId="5" borderId="1">
      <alignment vertical="center" shrinkToFit="1"/>
    </xf>
    <xf numFmtId="181" fontId="45" fillId="4" borderId="1">
      <alignment vertical="center" shrinkToFit="1"/>
    </xf>
    <xf numFmtId="0" fontId="45" fillId="3" borderId="1">
      <alignment vertical="center"/>
      <protection locked="0"/>
    </xf>
    <xf numFmtId="41" fontId="0" fillId="0" borderId="0">
      <alignment vertical="center"/>
    </xf>
    <xf numFmtId="182" fontId="4" fillId="3" borderId="1">
      <alignment vertical="center"/>
    </xf>
    <xf numFmtId="182" fontId="15" fillId="3" borderId="1">
      <alignment vertical="center"/>
    </xf>
    <xf numFmtId="181" fontId="4" fillId="5" borderId="1">
      <alignment vertical="center" shrinkToFit="1"/>
    </xf>
    <xf numFmtId="0" fontId="5" fillId="3" borderId="1">
      <alignment horizontal="center" vertical="center"/>
    </xf>
    <xf numFmtId="0" fontId="45" fillId="3" borderId="0">
      <alignment vertical="center"/>
    </xf>
    <xf numFmtId="0" fontId="42" fillId="0" borderId="0">
      <protection locked="0"/>
    </xf>
    <xf numFmtId="9" fontId="42" fillId="0" borderId="0">
      <alignment vertical="center"/>
    </xf>
    <xf numFmtId="0" fontId="38" fillId="27" borderId="0">
      <alignment vertical="center"/>
    </xf>
    <xf numFmtId="0" fontId="42" fillId="0" borderId="0"/>
    <xf numFmtId="0" fontId="38" fillId="31" borderId="0">
      <alignment vertical="center"/>
    </xf>
    <xf numFmtId="41" fontId="0" fillId="0" borderId="0">
      <alignment vertical="center"/>
    </xf>
    <xf numFmtId="0" fontId="4" fillId="2" borderId="3">
      <alignment horizontal="center" vertical="center"/>
    </xf>
    <xf numFmtId="0" fontId="23" fillId="0" borderId="0">
      <alignment vertical="center"/>
    </xf>
    <xf numFmtId="0" fontId="42" fillId="0" borderId="0">
      <alignment vertical="center"/>
    </xf>
    <xf numFmtId="0" fontId="31" fillId="10" borderId="13">
      <alignment vertical="center"/>
    </xf>
    <xf numFmtId="0" fontId="42" fillId="0" borderId="0">
      <alignment vertical="center"/>
    </xf>
    <xf numFmtId="0" fontId="42" fillId="0" borderId="0"/>
    <xf numFmtId="0" fontId="39" fillId="3" borderId="0">
      <alignment horizontal="left" vertical="center"/>
    </xf>
    <xf numFmtId="0" fontId="45" fillId="3" borderId="7">
      <alignment vertical="center"/>
    </xf>
    <xf numFmtId="0" fontId="29" fillId="9" borderId="13">
      <alignment vertical="center"/>
    </xf>
    <xf numFmtId="0" fontId="42" fillId="0" borderId="0"/>
    <xf numFmtId="0" fontId="42" fillId="0" borderId="0">
      <alignment vertical="center"/>
    </xf>
    <xf numFmtId="0" fontId="38" fillId="41" borderId="0">
      <alignment vertical="center"/>
    </xf>
    <xf numFmtId="0" fontId="50" fillId="0" borderId="0">
      <protection locked="0"/>
    </xf>
    <xf numFmtId="0" fontId="38" fillId="42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183" fontId="45" fillId="3" borderId="7">
      <alignment horizontal="left" vertical="center"/>
    </xf>
    <xf numFmtId="0" fontId="45" fillId="3" borderId="7">
      <alignment vertical="center"/>
      <protection locked="0"/>
    </xf>
    <xf numFmtId="0" fontId="42" fillId="0" borderId="0"/>
    <xf numFmtId="0" fontId="4" fillId="2" borderId="7">
      <alignment vertical="center"/>
    </xf>
    <xf numFmtId="0" fontId="0" fillId="43" borderId="0">
      <alignment vertical="center"/>
    </xf>
    <xf numFmtId="0" fontId="0" fillId="0" borderId="0">
      <alignment vertical="center"/>
    </xf>
    <xf numFmtId="0" fontId="50" fillId="0" borderId="0">
      <protection locked="0"/>
    </xf>
    <xf numFmtId="0" fontId="42" fillId="0" borderId="0">
      <protection locked="0"/>
    </xf>
    <xf numFmtId="0" fontId="42" fillId="0" borderId="0">
      <alignment vertical="center"/>
    </xf>
    <xf numFmtId="0" fontId="39" fillId="3" borderId="1">
      <alignment horizontal="center" vertical="center"/>
    </xf>
    <xf numFmtId="0" fontId="41" fillId="39" borderId="0">
      <alignment vertical="center"/>
    </xf>
    <xf numFmtId="0" fontId="45" fillId="3" borderId="6">
      <alignment vertical="center"/>
      <protection locked="0"/>
    </xf>
    <xf numFmtId="181" fontId="40" fillId="4" borderId="1">
      <alignment vertical="center" shrinkToFit="1"/>
    </xf>
    <xf numFmtId="0" fontId="51" fillId="0" borderId="0">
      <alignment vertical="center"/>
    </xf>
    <xf numFmtId="0" fontId="52" fillId="44" borderId="0">
      <alignment vertical="center"/>
    </xf>
    <xf numFmtId="0" fontId="38" fillId="45" borderId="0">
      <alignment vertical="center"/>
    </xf>
    <xf numFmtId="9" fontId="42" fillId="0" borderId="0">
      <alignment vertical="center"/>
    </xf>
    <xf numFmtId="0" fontId="0" fillId="46" borderId="0">
      <alignment vertical="center"/>
    </xf>
    <xf numFmtId="0" fontId="38" fillId="47" borderId="0">
      <alignment vertical="center"/>
    </xf>
    <xf numFmtId="0" fontId="0" fillId="48" borderId="0">
      <alignment vertical="center"/>
    </xf>
    <xf numFmtId="0" fontId="53" fillId="39" borderId="0">
      <alignment vertical="center"/>
    </xf>
    <xf numFmtId="0" fontId="42" fillId="0" borderId="0"/>
    <xf numFmtId="0" fontId="42" fillId="0" borderId="0">
      <alignment vertical="center"/>
    </xf>
    <xf numFmtId="0" fontId="39" fillId="3" borderId="1">
      <alignment vertical="center" indent="6"/>
    </xf>
    <xf numFmtId="0" fontId="30" fillId="10" borderId="14">
      <alignment vertical="center"/>
    </xf>
    <xf numFmtId="0" fontId="0" fillId="49" borderId="0">
      <alignment vertical="center"/>
    </xf>
    <xf numFmtId="182" fontId="54" fillId="3" borderId="0">
      <alignment vertical="center"/>
    </xf>
    <xf numFmtId="0" fontId="46" fillId="11" borderId="15">
      <alignment vertical="center"/>
    </xf>
    <xf numFmtId="0" fontId="36" fillId="13" borderId="0">
      <alignment vertical="center"/>
    </xf>
    <xf numFmtId="0" fontId="42" fillId="0" borderId="0">
      <alignment vertical="center"/>
    </xf>
    <xf numFmtId="0" fontId="1" fillId="2" borderId="4">
      <alignment horizontal="center" vertical="center"/>
    </xf>
    <xf numFmtId="0" fontId="1" fillId="2" borderId="1">
      <alignment horizontal="center" vertical="center"/>
    </xf>
    <xf numFmtId="0" fontId="26" fillId="0" borderId="19">
      <alignment vertical="center"/>
    </xf>
    <xf numFmtId="0" fontId="25" fillId="0" borderId="0">
      <alignment vertical="center"/>
    </xf>
    <xf numFmtId="0" fontId="39" fillId="3" borderId="0">
      <alignment horizontal="left" vertical="center"/>
    </xf>
    <xf numFmtId="0" fontId="45" fillId="3" borderId="7">
      <alignment vertical="center"/>
    </xf>
    <xf numFmtId="0" fontId="0" fillId="50" borderId="0">
      <alignment vertical="center"/>
    </xf>
    <xf numFmtId="0" fontId="42" fillId="0" borderId="0">
      <alignment vertical="center"/>
    </xf>
    <xf numFmtId="0" fontId="1" fillId="2" borderId="7">
      <alignment horizontal="center" vertical="center"/>
    </xf>
    <xf numFmtId="0" fontId="4" fillId="2" borderId="2">
      <alignment horizontal="center" vertical="center" wrapText="1"/>
    </xf>
    <xf numFmtId="0" fontId="27" fillId="0" borderId="19">
      <alignment vertical="center"/>
    </xf>
    <xf numFmtId="0" fontId="42" fillId="0" borderId="0">
      <alignment vertical="center"/>
    </xf>
    <xf numFmtId="0" fontId="0" fillId="43" borderId="0">
      <alignment vertical="center"/>
    </xf>
    <xf numFmtId="0" fontId="42" fillId="0" borderId="0"/>
    <xf numFmtId="3" fontId="45" fillId="3" borderId="1">
      <alignment vertical="center"/>
      <protection locked="0"/>
    </xf>
    <xf numFmtId="181" fontId="45" fillId="4" borderId="1">
      <alignment vertical="center" shrinkToFit="1"/>
    </xf>
    <xf numFmtId="0" fontId="55" fillId="0" borderId="0">
      <alignment vertical="center"/>
    </xf>
    <xf numFmtId="0" fontId="38" fillId="31" borderId="0">
      <alignment vertical="center"/>
    </xf>
    <xf numFmtId="182" fontId="1" fillId="3" borderId="1">
      <alignment horizontal="center" vertical="center"/>
    </xf>
    <xf numFmtId="181" fontId="4" fillId="3" borderId="1">
      <alignment vertical="center" shrinkToFit="1"/>
    </xf>
    <xf numFmtId="0" fontId="1" fillId="2" borderId="5">
      <alignment horizontal="center" vertical="center" wrapText="1"/>
    </xf>
    <xf numFmtId="0" fontId="1" fillId="2" borderId="2">
      <alignment horizontal="center" vertical="center" wrapText="1"/>
    </xf>
    <xf numFmtId="0" fontId="0" fillId="51" borderId="0">
      <alignment vertical="center"/>
    </xf>
    <xf numFmtId="0" fontId="28" fillId="0" borderId="18">
      <alignment vertical="center"/>
    </xf>
    <xf numFmtId="0" fontId="34" fillId="0" borderId="17">
      <alignment vertical="center"/>
    </xf>
    <xf numFmtId="43" fontId="0" fillId="0" borderId="0">
      <alignment vertical="center"/>
    </xf>
    <xf numFmtId="0" fontId="0" fillId="51" borderId="0">
      <alignment vertical="center"/>
    </xf>
    <xf numFmtId="0" fontId="38" fillId="35" borderId="0">
      <alignment vertical="center"/>
    </xf>
    <xf numFmtId="182" fontId="1" fillId="3" borderId="1">
      <alignment horizontal="center" vertical="center" wrapText="1"/>
    </xf>
    <xf numFmtId="0" fontId="40" fillId="3" borderId="1">
      <alignment vertical="center" indent="2"/>
    </xf>
    <xf numFmtId="181" fontId="4" fillId="3" borderId="1">
      <alignment vertical="center" shrinkToFit="1"/>
      <protection locked="0"/>
    </xf>
    <xf numFmtId="184" fontId="4" fillId="3" borderId="1">
      <alignment vertical="center"/>
    </xf>
    <xf numFmtId="0" fontId="0" fillId="52" borderId="0">
      <alignment vertical="center"/>
    </xf>
    <xf numFmtId="0" fontId="49" fillId="0" borderId="0">
      <alignment vertical="center"/>
    </xf>
    <xf numFmtId="0" fontId="42" fillId="0" borderId="0">
      <alignment vertical="center"/>
    </xf>
    <xf numFmtId="0" fontId="0" fillId="53" borderId="0">
      <alignment vertical="center"/>
    </xf>
    <xf numFmtId="0" fontId="42" fillId="0" borderId="0">
      <alignment vertical="center"/>
    </xf>
    <xf numFmtId="0" fontId="56" fillId="3" borderId="0">
      <alignment horizontal="center" vertical="center"/>
    </xf>
    <xf numFmtId="181" fontId="6" fillId="3" borderId="1">
      <alignment vertical="center" shrinkToFit="1"/>
      <protection locked="0"/>
    </xf>
    <xf numFmtId="0" fontId="33" fillId="0" borderId="16">
      <alignment vertical="center"/>
    </xf>
    <xf numFmtId="0" fontId="45" fillId="3" borderId="5">
      <alignment horizontal="center" vertical="center" wrapText="1"/>
    </xf>
    <xf numFmtId="0" fontId="1" fillId="2" borderId="4">
      <alignment horizontal="center" vertical="center" wrapText="1"/>
    </xf>
    <xf numFmtId="0" fontId="1" fillId="2" borderId="2">
      <alignment horizontal="center" vertical="center" wrapText="1"/>
    </xf>
    <xf numFmtId="0" fontId="0" fillId="54" borderId="0">
      <alignment vertical="center"/>
    </xf>
    <xf numFmtId="0" fontId="28" fillId="0" borderId="0">
      <alignment vertical="center"/>
    </xf>
    <xf numFmtId="0" fontId="42" fillId="0" borderId="0"/>
    <xf numFmtId="0" fontId="42" fillId="0" borderId="0">
      <alignment vertical="center"/>
    </xf>
    <xf numFmtId="0" fontId="0" fillId="55" borderId="0">
      <alignment vertical="center"/>
    </xf>
    <xf numFmtId="0" fontId="50" fillId="0" borderId="0"/>
    <xf numFmtId="0" fontId="38" fillId="56" borderId="0">
      <alignment vertical="center"/>
    </xf>
    <xf numFmtId="42" fontId="0" fillId="0" borderId="0">
      <alignment vertical="center"/>
    </xf>
    <xf numFmtId="44" fontId="0" fillId="0" borderId="0">
      <alignment vertical="center"/>
    </xf>
    <xf numFmtId="0" fontId="23" fillId="0" borderId="0">
      <alignment vertical="center"/>
    </xf>
    <xf numFmtId="0" fontId="0" fillId="54" borderId="0">
      <alignment vertical="center"/>
    </xf>
    <xf numFmtId="0" fontId="0" fillId="8" borderId="9">
      <alignment vertical="center"/>
    </xf>
    <xf numFmtId="0" fontId="35" fillId="12" borderId="0">
      <alignment vertical="center"/>
    </xf>
    <xf numFmtId="0" fontId="0" fillId="49" borderId="0">
      <alignment vertical="center"/>
    </xf>
    <xf numFmtId="0" fontId="38" fillId="15" borderId="0">
      <alignment vertical="center"/>
    </xf>
    <xf numFmtId="0" fontId="0" fillId="0" borderId="0">
      <alignment vertical="center"/>
    </xf>
    <xf numFmtId="182" fontId="57" fillId="3" borderId="0">
      <alignment horizontal="center" vertical="center"/>
    </xf>
    <xf numFmtId="0" fontId="53" fillId="39" borderId="0">
      <alignment vertical="center"/>
    </xf>
    <xf numFmtId="0" fontId="38" fillId="45" borderId="0">
      <alignment vertical="center"/>
    </xf>
    <xf numFmtId="0" fontId="38" fillId="19" borderId="0">
      <alignment vertical="center"/>
    </xf>
    <xf numFmtId="0" fontId="54" fillId="3" borderId="0">
      <alignment vertical="center" wrapText="1"/>
    </xf>
    <xf numFmtId="182" fontId="1" fillId="3" borderId="1">
      <alignment vertical="center"/>
    </xf>
    <xf numFmtId="0" fontId="42" fillId="0" borderId="0"/>
    <xf numFmtId="0" fontId="57" fillId="3" borderId="0">
      <alignment horizontal="center" vertical="center"/>
    </xf>
    <xf numFmtId="181" fontId="45" fillId="3" borderId="1">
      <alignment vertical="center" shrinkToFit="1"/>
      <protection locked="0"/>
    </xf>
    <xf numFmtId="9" fontId="0" fillId="0" borderId="0">
      <alignment vertical="center"/>
    </xf>
    <xf numFmtId="0" fontId="38" fillId="57" borderId="0">
      <alignment vertical="center"/>
    </xf>
    <xf numFmtId="0" fontId="38" fillId="23" borderId="0">
      <alignment vertical="center"/>
    </xf>
    <xf numFmtId="0" fontId="54" fillId="3" borderId="0">
      <alignment vertical="center"/>
    </xf>
    <xf numFmtId="182" fontId="1" fillId="3" borderId="1">
      <alignment horizontal="center" vertical="center"/>
    </xf>
    <xf numFmtId="0" fontId="0" fillId="52" borderId="0">
      <alignment vertical="center"/>
    </xf>
    <xf numFmtId="0" fontId="58" fillId="44" borderId="0">
      <alignment vertical="center"/>
    </xf>
    <xf numFmtId="0" fontId="29" fillId="9" borderId="13">
      <alignment vertical="center"/>
    </xf>
    <xf numFmtId="0" fontId="42" fillId="0" borderId="0">
      <alignment vertical="center"/>
    </xf>
    <xf numFmtId="0" fontId="0" fillId="58" borderId="0">
      <alignment vertical="center"/>
    </xf>
    <xf numFmtId="182" fontId="39" fillId="3" borderId="0">
      <alignment vertical="center"/>
    </xf>
    <xf numFmtId="182" fontId="1" fillId="3" borderId="1">
      <alignment vertical="center" indent="4"/>
    </xf>
    <xf numFmtId="0" fontId="38" fillId="27" borderId="0">
      <alignment vertical="center"/>
    </xf>
    <xf numFmtId="0" fontId="55" fillId="0" borderId="0">
      <alignment vertical="center"/>
    </xf>
    <xf numFmtId="182" fontId="4" fillId="3" borderId="1">
      <alignment vertical="center"/>
    </xf>
    <xf numFmtId="182" fontId="15" fillId="3" borderId="1">
      <alignment vertical="center"/>
    </xf>
    <xf numFmtId="0" fontId="0" fillId="50" borderId="0">
      <alignment vertical="center"/>
    </xf>
    <xf numFmtId="181" fontId="4" fillId="4" borderId="1">
      <alignment vertical="center" shrinkToFit="1"/>
    </xf>
    <xf numFmtId="181" fontId="4" fillId="4" borderId="1">
      <alignment vertical="center" shrinkToFit="1"/>
    </xf>
    <xf numFmtId="0" fontId="0" fillId="55" borderId="0">
      <alignment vertical="center"/>
    </xf>
    <xf numFmtId="10" fontId="45" fillId="3" borderId="8">
      <alignment horizontal="right" vertical="center"/>
    </xf>
    <xf numFmtId="0" fontId="0" fillId="40" borderId="0">
      <alignment vertical="center"/>
    </xf>
    <xf numFmtId="0" fontId="45" fillId="3" borderId="0">
      <alignment vertical="center"/>
    </xf>
    <xf numFmtId="0" fontId="0" fillId="49" borderId="0">
      <alignment vertical="center"/>
    </xf>
    <xf numFmtId="10" fontId="45" fillId="3" borderId="0">
      <alignment vertical="center"/>
    </xf>
    <xf numFmtId="0" fontId="0" fillId="48" borderId="0">
      <alignment vertical="center"/>
    </xf>
    <xf numFmtId="0" fontId="39" fillId="3" borderId="0">
      <alignment vertical="center"/>
    </xf>
    <xf numFmtId="10" fontId="57" fillId="3" borderId="0">
      <alignment horizontal="center" vertical="center"/>
    </xf>
    <xf numFmtId="0" fontId="39" fillId="3" borderId="1">
      <alignment vertical="center"/>
    </xf>
    <xf numFmtId="0" fontId="39" fillId="3" borderId="1">
      <alignment horizontal="center" vertical="center"/>
    </xf>
    <xf numFmtId="0" fontId="39" fillId="3" borderId="1">
      <alignment vertical="center" indent="6"/>
    </xf>
    <xf numFmtId="0" fontId="49" fillId="0" borderId="0">
      <alignment vertical="center"/>
    </xf>
    <xf numFmtId="0" fontId="39" fillId="3" borderId="5">
      <alignment horizontal="center" vertical="center" wrapText="1"/>
    </xf>
    <xf numFmtId="0" fontId="45" fillId="3" borderId="2">
      <alignment horizontal="center" vertical="center" wrapText="1"/>
    </xf>
    <xf numFmtId="3" fontId="45" fillId="0" borderId="1">
      <alignment vertical="center"/>
    </xf>
    <xf numFmtId="0" fontId="45" fillId="3" borderId="1">
      <alignment vertical="center"/>
    </xf>
    <xf numFmtId="181" fontId="45" fillId="3" borderId="1">
      <alignment vertical="center" shrinkToFit="1"/>
      <protection locked="0"/>
    </xf>
    <xf numFmtId="0" fontId="4" fillId="0" borderId="0">
      <alignment vertical="center"/>
    </xf>
    <xf numFmtId="181" fontId="45" fillId="3" borderId="1">
      <alignment vertical="center" shrinkToFit="1"/>
      <protection locked="0"/>
    </xf>
    <xf numFmtId="181" fontId="45" fillId="4" borderId="1">
      <alignment vertical="center" shrinkToFit="1"/>
    </xf>
    <xf numFmtId="0" fontId="45" fillId="0" borderId="1">
      <alignment vertical="center"/>
    </xf>
    <xf numFmtId="0" fontId="45" fillId="0" borderId="1">
      <alignment vertical="center"/>
      <protection locked="0"/>
    </xf>
    <xf numFmtId="0" fontId="45" fillId="3" borderId="6">
      <alignment horizontal="center" vertical="center" wrapText="1"/>
    </xf>
    <xf numFmtId="0" fontId="40" fillId="3" borderId="1">
      <alignment vertical="center" indent="4"/>
    </xf>
    <xf numFmtId="0" fontId="45" fillId="3" borderId="7">
      <alignment horizontal="center" vertical="center" wrapText="1"/>
    </xf>
    <xf numFmtId="1" fontId="45" fillId="3" borderId="1">
      <alignment vertical="center"/>
    </xf>
    <xf numFmtId="0" fontId="45" fillId="3" borderId="1">
      <alignment horizontal="center" vertical="center" wrapText="1"/>
    </xf>
    <xf numFmtId="0" fontId="50" fillId="0" borderId="0"/>
    <xf numFmtId="3" fontId="45" fillId="3" borderId="1">
      <alignment vertical="center"/>
    </xf>
    <xf numFmtId="0" fontId="45" fillId="3" borderId="1">
      <alignment horizontal="center" vertical="center" wrapText="1"/>
    </xf>
    <xf numFmtId="0" fontId="42" fillId="0" borderId="0">
      <alignment vertical="center"/>
    </xf>
    <xf numFmtId="0" fontId="45" fillId="3" borderId="4">
      <alignment horizontal="center" vertical="center" wrapText="1"/>
    </xf>
    <xf numFmtId="185" fontId="45" fillId="4" borderId="1">
      <alignment vertical="center" shrinkToFit="1"/>
    </xf>
    <xf numFmtId="0" fontId="50" fillId="0" borderId="0">
      <protection locked="0"/>
    </xf>
    <xf numFmtId="3" fontId="45" fillId="3" borderId="1">
      <alignment vertical="center"/>
      <protection locked="0"/>
    </xf>
    <xf numFmtId="181" fontId="45" fillId="4" borderId="1">
      <alignment vertical="center" shrinkToFit="1"/>
    </xf>
    <xf numFmtId="0" fontId="57" fillId="3" borderId="0">
      <alignment horizontal="center" vertical="center"/>
    </xf>
    <xf numFmtId="181" fontId="45" fillId="3" borderId="1">
      <alignment vertical="center" shrinkToFit="1"/>
      <protection locked="0"/>
    </xf>
    <xf numFmtId="0" fontId="40" fillId="3" borderId="1">
      <alignment vertical="center"/>
    </xf>
    <xf numFmtId="181" fontId="45" fillId="2" borderId="1">
      <alignment vertical="center" shrinkToFit="1"/>
      <protection locked="0"/>
    </xf>
    <xf numFmtId="181" fontId="45" fillId="2" borderId="1">
      <alignment vertical="center" shrinkToFit="1"/>
      <protection locked="0"/>
    </xf>
    <xf numFmtId="181" fontId="45" fillId="2" borderId="1">
      <alignment vertical="center" shrinkToFit="1"/>
    </xf>
    <xf numFmtId="0" fontId="51" fillId="0" borderId="0">
      <alignment vertical="center"/>
    </xf>
    <xf numFmtId="181" fontId="45" fillId="3" borderId="1">
      <alignment vertical="center" shrinkToFit="1"/>
    </xf>
    <xf numFmtId="181" fontId="45" fillId="3" borderId="1">
      <alignment vertical="center" shrinkToFit="1"/>
    </xf>
    <xf numFmtId="0" fontId="45" fillId="3" borderId="8">
      <alignment horizontal="right" vertical="center"/>
    </xf>
    <xf numFmtId="0" fontId="39" fillId="3" borderId="4">
      <alignment horizontal="center" vertical="center"/>
    </xf>
    <xf numFmtId="0" fontId="42" fillId="0" borderId="0">
      <alignment vertical="center"/>
    </xf>
    <xf numFmtId="0" fontId="40" fillId="3" borderId="0">
      <alignment vertical="center"/>
    </xf>
    <xf numFmtId="0" fontId="39" fillId="3" borderId="7">
      <alignment horizontal="center" vertical="center"/>
    </xf>
    <xf numFmtId="0" fontId="45" fillId="3" borderId="0">
      <alignment horizontal="left" vertical="center"/>
    </xf>
    <xf numFmtId="0" fontId="45" fillId="3" borderId="1">
      <alignment horizontal="center" vertical="center"/>
    </xf>
    <xf numFmtId="0" fontId="42" fillId="0" borderId="0"/>
    <xf numFmtId="0" fontId="45" fillId="3" borderId="6">
      <alignment vertical="center"/>
    </xf>
    <xf numFmtId="0" fontId="40" fillId="3" borderId="4">
      <alignment vertical="center"/>
    </xf>
    <xf numFmtId="0" fontId="42" fillId="0" borderId="0">
      <alignment vertical="center"/>
    </xf>
    <xf numFmtId="0" fontId="45" fillId="3" borderId="1">
      <alignment horizontal="left" vertical="center"/>
      <protection locked="0"/>
    </xf>
    <xf numFmtId="0" fontId="40" fillId="3" borderId="7">
      <alignment vertical="center"/>
    </xf>
    <xf numFmtId="0" fontId="52" fillId="44" borderId="0">
      <alignment vertical="center"/>
    </xf>
    <xf numFmtId="181" fontId="40" fillId="4" borderId="1">
      <alignment vertical="center" shrinkToFit="1"/>
    </xf>
    <xf numFmtId="0" fontId="59" fillId="3" borderId="0">
      <alignment vertical="center"/>
    </xf>
    <xf numFmtId="0" fontId="45" fillId="3" borderId="0">
      <alignment horizontal="right" vertical="center"/>
    </xf>
    <xf numFmtId="0" fontId="59" fillId="3" borderId="0">
      <alignment vertical="center" wrapText="1"/>
    </xf>
    <xf numFmtId="186" fontId="45" fillId="3" borderId="20">
      <alignment vertical="center"/>
    </xf>
    <xf numFmtId="0" fontId="48" fillId="3" borderId="0">
      <alignment vertical="center"/>
    </xf>
    <xf numFmtId="0" fontId="60" fillId="3" borderId="0">
      <alignment vertical="center"/>
    </xf>
    <xf numFmtId="0" fontId="48" fillId="3" borderId="0">
      <alignment vertical="center" wrapText="1"/>
    </xf>
    <xf numFmtId="0" fontId="23" fillId="3" borderId="0">
      <alignment vertical="center"/>
    </xf>
    <xf numFmtId="0" fontId="57" fillId="3" borderId="0">
      <alignment horizontal="center" vertical="center" wrapText="1"/>
    </xf>
    <xf numFmtId="0" fontId="45" fillId="3" borderId="4">
      <alignment horizontal="center" vertical="center"/>
    </xf>
    <xf numFmtId="0" fontId="45" fillId="3" borderId="1">
      <alignment horizontal="left" vertical="center"/>
    </xf>
    <xf numFmtId="0" fontId="45" fillId="3" borderId="7">
      <alignment horizontal="center" vertical="center"/>
    </xf>
    <xf numFmtId="0" fontId="54" fillId="3" borderId="1">
      <alignment vertical="center"/>
    </xf>
    <xf numFmtId="0" fontId="45" fillId="3" borderId="1">
      <alignment horizontal="center" vertical="center"/>
    </xf>
    <xf numFmtId="181" fontId="45" fillId="3" borderId="0">
      <alignment vertical="center" shrinkToFit="1"/>
      <protection locked="0"/>
    </xf>
    <xf numFmtId="0" fontId="40" fillId="3" borderId="1">
      <alignment horizontal="left" vertical="center"/>
    </xf>
    <xf numFmtId="0" fontId="54" fillId="3" borderId="1">
      <alignment vertical="center"/>
      <protection locked="0"/>
    </xf>
    <xf numFmtId="0" fontId="36" fillId="13" borderId="0">
      <alignment vertical="center"/>
    </xf>
    <xf numFmtId="0" fontId="0" fillId="51" borderId="0">
      <alignment vertical="center"/>
    </xf>
    <xf numFmtId="0" fontId="61" fillId="3" borderId="4">
      <alignment vertical="center"/>
    </xf>
    <xf numFmtId="0" fontId="42" fillId="3" borderId="0">
      <alignment vertical="center"/>
      <protection locked="0"/>
    </xf>
    <xf numFmtId="0" fontId="0" fillId="54" borderId="0">
      <alignment vertical="center"/>
    </xf>
    <xf numFmtId="0" fontId="61" fillId="3" borderId="7">
      <alignment vertical="center"/>
    </xf>
    <xf numFmtId="0" fontId="62" fillId="3" borderId="0">
      <alignment horizontal="center" vertical="center"/>
      <protection locked="0"/>
    </xf>
    <xf numFmtId="0" fontId="0" fillId="58" borderId="0">
      <alignment vertical="center"/>
    </xf>
    <xf numFmtId="0" fontId="54" fillId="3" borderId="8">
      <alignment horizontal="right" vertical="center" wrapText="1"/>
    </xf>
    <xf numFmtId="0" fontId="44" fillId="3" borderId="0">
      <alignment horizontal="left" vertical="center" indent="15"/>
      <protection locked="0"/>
    </xf>
    <xf numFmtId="0" fontId="0" fillId="53" borderId="0">
      <alignment vertical="center"/>
    </xf>
    <xf numFmtId="185" fontId="40" fillId="4" borderId="1">
      <alignment vertical="center" shrinkToFit="1"/>
    </xf>
    <xf numFmtId="0" fontId="63" fillId="3" borderId="0">
      <alignment horizontal="left" vertical="center"/>
      <protection locked="0"/>
    </xf>
    <xf numFmtId="0" fontId="0" fillId="43" borderId="0">
      <alignment vertical="center"/>
    </xf>
    <xf numFmtId="0" fontId="63" fillId="3" borderId="0">
      <alignment vertical="center"/>
      <protection locked="0"/>
    </xf>
    <xf numFmtId="0" fontId="0" fillId="0" borderId="0">
      <alignment vertical="center"/>
    </xf>
    <xf numFmtId="0" fontId="0" fillId="46" borderId="0">
      <alignment vertical="center"/>
    </xf>
    <xf numFmtId="0" fontId="45" fillId="3" borderId="0">
      <alignment vertical="center"/>
    </xf>
    <xf numFmtId="0" fontId="64" fillId="3" borderId="0">
      <alignment vertical="center"/>
      <protection locked="0"/>
    </xf>
    <xf numFmtId="0" fontId="45" fillId="3" borderId="0">
      <alignment vertical="center"/>
    </xf>
    <xf numFmtId="0" fontId="42" fillId="3" borderId="0">
      <alignment vertical="center"/>
    </xf>
    <xf numFmtId="0" fontId="65" fillId="3" borderId="0">
      <alignment horizontal="center" vertical="center"/>
    </xf>
    <xf numFmtId="49" fontId="64" fillId="3" borderId="0">
      <alignment horizontal="left" vertical="center"/>
    </xf>
    <xf numFmtId="0" fontId="64" fillId="3" borderId="0">
      <alignment vertical="center"/>
    </xf>
    <xf numFmtId="49" fontId="66" fillId="3" borderId="0">
      <alignment horizontal="left" vertical="center"/>
    </xf>
    <xf numFmtId="0" fontId="40" fillId="3" borderId="1">
      <alignment vertical="center"/>
    </xf>
    <xf numFmtId="0" fontId="45" fillId="3" borderId="0">
      <alignment vertical="center"/>
    </xf>
    <xf numFmtId="0" fontId="64" fillId="3" borderId="0">
      <alignment vertical="center"/>
      <protection locked="0"/>
    </xf>
    <xf numFmtId="0" fontId="38" fillId="41" borderId="0">
      <alignment vertical="center"/>
    </xf>
    <xf numFmtId="0" fontId="64" fillId="3" borderId="0">
      <alignment vertical="center"/>
    </xf>
    <xf numFmtId="0" fontId="4" fillId="2" borderId="4">
      <alignment vertical="center"/>
    </xf>
    <xf numFmtId="0" fontId="4" fillId="2" borderId="3">
      <alignment horizontal="right" vertical="center"/>
    </xf>
    <xf numFmtId="0" fontId="0" fillId="0" borderId="0">
      <alignment vertical="center"/>
    </xf>
    <xf numFmtId="43" fontId="0" fillId="0" borderId="0">
      <alignment vertical="center"/>
    </xf>
    <xf numFmtId="44" fontId="0" fillId="0" borderId="0">
      <alignment vertical="center"/>
    </xf>
    <xf numFmtId="41" fontId="0" fillId="0" borderId="0">
      <alignment vertical="center"/>
    </xf>
    <xf numFmtId="42" fontId="0" fillId="0" borderId="0">
      <alignment vertical="center"/>
    </xf>
    <xf numFmtId="0" fontId="55" fillId="0" borderId="0">
      <alignment vertical="center"/>
    </xf>
    <xf numFmtId="0" fontId="0" fillId="8" borderId="9">
      <alignment vertical="center"/>
    </xf>
    <xf numFmtId="0" fontId="43" fillId="0" borderId="0">
      <alignment vertical="center"/>
    </xf>
    <xf numFmtId="0" fontId="25" fillId="0" borderId="0">
      <alignment vertical="center"/>
    </xf>
    <xf numFmtId="0" fontId="28" fillId="0" borderId="0">
      <alignment vertical="center"/>
    </xf>
    <xf numFmtId="0" fontId="29" fillId="9" borderId="13">
      <alignment vertical="center"/>
    </xf>
    <xf numFmtId="0" fontId="30" fillId="10" borderId="14">
      <alignment vertical="center"/>
    </xf>
    <xf numFmtId="0" fontId="38" fillId="56" borderId="0">
      <alignment vertical="center"/>
    </xf>
    <xf numFmtId="0" fontId="31" fillId="10" borderId="13">
      <alignment vertical="center"/>
    </xf>
    <xf numFmtId="0" fontId="46" fillId="11" borderId="15">
      <alignment vertical="center"/>
    </xf>
    <xf numFmtId="0" fontId="33" fillId="0" borderId="16">
      <alignment vertical="center"/>
    </xf>
    <xf numFmtId="0" fontId="34" fillId="0" borderId="17">
      <alignment vertical="center"/>
    </xf>
    <xf numFmtId="0" fontId="35" fillId="12" borderId="0">
      <alignment vertical="center"/>
    </xf>
    <xf numFmtId="0" fontId="42" fillId="0" borderId="0">
      <alignment vertical="center"/>
    </xf>
    <xf numFmtId="0" fontId="42" fillId="0" borderId="0"/>
    <xf numFmtId="0" fontId="37" fillId="14" borderId="0">
      <alignment vertical="center"/>
    </xf>
    <xf numFmtId="0" fontId="38" fillId="42" borderId="0">
      <alignment vertical="center"/>
    </xf>
    <xf numFmtId="0" fontId="38" fillId="15" borderId="0">
      <alignment vertical="center"/>
    </xf>
    <xf numFmtId="49" fontId="64" fillId="3" borderId="0">
      <alignment horizontal="left" vertical="center"/>
    </xf>
    <xf numFmtId="0" fontId="65" fillId="3" borderId="0">
      <alignment horizontal="center" vertical="center"/>
    </xf>
    <xf numFmtId="0" fontId="38" fillId="19" borderId="0">
      <alignment vertical="center"/>
    </xf>
    <xf numFmtId="49" fontId="66" fillId="3" borderId="0">
      <alignment horizontal="left" vertical="center"/>
    </xf>
    <xf numFmtId="0" fontId="64" fillId="3" borderId="0">
      <alignment vertical="center"/>
    </xf>
    <xf numFmtId="0" fontId="38" fillId="57" borderId="0">
      <alignment vertical="center"/>
    </xf>
    <xf numFmtId="0" fontId="38" fillId="23" borderId="0">
      <alignment vertical="center"/>
    </xf>
    <xf numFmtId="0" fontId="40" fillId="3" borderId="1">
      <alignment vertical="center"/>
    </xf>
    <xf numFmtId="0" fontId="1" fillId="2" borderId="6">
      <alignment horizontal="center" vertical="center" wrapText="1"/>
    </xf>
    <xf numFmtId="0" fontId="5" fillId="3" borderId="2">
      <alignment horizontal="center" vertical="center" wrapText="1"/>
    </xf>
    <xf numFmtId="0" fontId="0" fillId="58" borderId="0">
      <alignment vertical="center"/>
    </xf>
    <xf numFmtId="0" fontId="4" fillId="2" borderId="1">
      <alignment horizontal="center" vertical="center"/>
    </xf>
    <xf numFmtId="0" fontId="0" fillId="53" borderId="0">
      <alignment vertical="center"/>
    </xf>
    <xf numFmtId="0" fontId="38" fillId="41" borderId="0">
      <alignment vertical="center"/>
    </xf>
    <xf numFmtId="0" fontId="38" fillId="42" borderId="0">
      <alignment vertical="center"/>
    </xf>
    <xf numFmtId="181" fontId="45" fillId="3" borderId="1">
      <alignment vertical="center" shrinkToFit="1"/>
      <protection locked="0"/>
    </xf>
    <xf numFmtId="0" fontId="0" fillId="46" borderId="0">
      <alignment vertical="center"/>
    </xf>
    <xf numFmtId="0" fontId="38" fillId="47" borderId="0">
      <alignment vertical="center"/>
    </xf>
    <xf numFmtId="0" fontId="42" fillId="0" borderId="0"/>
    <xf numFmtId="0" fontId="42" fillId="0" borderId="0"/>
    <xf numFmtId="0" fontId="38" fillId="31" borderId="0">
      <alignment vertical="center"/>
    </xf>
    <xf numFmtId="0" fontId="45" fillId="3" borderId="7">
      <alignment vertical="center"/>
      <protection locked="0"/>
    </xf>
    <xf numFmtId="0" fontId="42" fillId="0" borderId="0"/>
    <xf numFmtId="183" fontId="45" fillId="3" borderId="7">
      <alignment horizontal="left" vertical="center"/>
    </xf>
    <xf numFmtId="0" fontId="41" fillId="39" borderId="0">
      <alignment vertical="center"/>
    </xf>
    <xf numFmtId="0" fontId="42" fillId="0" borderId="0">
      <alignment vertical="center"/>
    </xf>
    <xf numFmtId="0" fontId="51" fillId="0" borderId="0">
      <alignment vertical="center"/>
    </xf>
    <xf numFmtId="9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0" fontId="42" fillId="0" borderId="0"/>
    <xf numFmtId="0" fontId="39" fillId="3" borderId="5">
      <alignment horizontal="center" vertical="center" wrapText="1"/>
    </xf>
    <xf numFmtId="0" fontId="42" fillId="0" borderId="0"/>
    <xf numFmtId="0" fontId="42" fillId="0" borderId="0">
      <alignment vertical="center"/>
    </xf>
    <xf numFmtId="0" fontId="50" fillId="0" borderId="0"/>
    <xf numFmtId="0" fontId="53" fillId="39" borderId="0">
      <alignment vertical="center"/>
    </xf>
    <xf numFmtId="182" fontId="54" fillId="3" borderId="0">
      <alignment vertical="center"/>
    </xf>
    <xf numFmtId="0" fontId="58" fillId="44" borderId="0">
      <alignment vertical="center"/>
    </xf>
    <xf numFmtId="0" fontId="0" fillId="0" borderId="0">
      <alignment vertical="center"/>
    </xf>
    <xf numFmtId="0" fontId="4" fillId="2" borderId="0">
      <alignment horizontal="center" vertical="center"/>
    </xf>
    <xf numFmtId="0" fontId="40" fillId="3" borderId="0">
      <alignment vertical="center"/>
    </xf>
    <xf numFmtId="0" fontId="13" fillId="2" borderId="0">
      <alignment horizontal="center" vertical="center"/>
    </xf>
    <xf numFmtId="0" fontId="64" fillId="3" borderId="0">
      <alignment vertical="center"/>
      <protection locked="0"/>
    </xf>
    <xf numFmtId="0" fontId="45" fillId="3" borderId="0">
      <alignment horizontal="left" vertical="center"/>
    </xf>
    <xf numFmtId="0" fontId="2" fillId="2" borderId="0">
      <alignment vertical="center"/>
    </xf>
    <xf numFmtId="0" fontId="45" fillId="3" borderId="0">
      <alignment vertical="center"/>
    </xf>
    <xf numFmtId="0" fontId="4" fillId="2" borderId="0">
      <alignment horizontal="right" vertical="center"/>
    </xf>
    <xf numFmtId="0" fontId="1" fillId="2" borderId="0">
      <alignment horizontal="left" vertical="center"/>
    </xf>
    <xf numFmtId="181" fontId="6" fillId="3" borderId="1">
      <alignment vertical="center" shrinkToFit="1"/>
      <protection locked="0"/>
    </xf>
    <xf numFmtId="185" fontId="4" fillId="5" borderId="1">
      <alignment vertical="center" shrinkToFit="1"/>
    </xf>
    <xf numFmtId="180" fontId="4" fillId="2" borderId="7">
      <alignment horizontal="left" vertical="center"/>
    </xf>
    <xf numFmtId="183" fontId="4" fillId="2" borderId="7">
      <alignment horizontal="left" vertical="center"/>
    </xf>
    <xf numFmtId="0" fontId="4" fillId="2" borderId="6">
      <alignment vertical="center"/>
    </xf>
    <xf numFmtId="0" fontId="4" fillId="2" borderId="1">
      <alignment horizontal="left" vertical="center"/>
    </xf>
    <xf numFmtId="0" fontId="4" fillId="2" borderId="1">
      <alignment horizontal="left" vertical="center"/>
    </xf>
    <xf numFmtId="181" fontId="45" fillId="3" borderId="1">
      <alignment vertical="center" shrinkToFit="1"/>
      <protection locked="0"/>
    </xf>
    <xf numFmtId="0" fontId="13" fillId="2" borderId="3">
      <alignment horizontal="center" vertical="center"/>
    </xf>
    <xf numFmtId="0" fontId="0" fillId="0" borderId="0">
      <alignment vertical="center"/>
    </xf>
    <xf numFmtId="0" fontId="42" fillId="0" borderId="0">
      <alignment vertical="center"/>
    </xf>
    <xf numFmtId="0" fontId="45" fillId="3" borderId="0">
      <alignment vertical="center"/>
    </xf>
    <xf numFmtId="0" fontId="42" fillId="0" borderId="0"/>
    <xf numFmtId="10" fontId="45" fillId="3" borderId="8">
      <alignment horizontal="right" vertical="center"/>
    </xf>
    <xf numFmtId="0" fontId="42" fillId="0" borderId="0"/>
    <xf numFmtId="0" fontId="30" fillId="10" borderId="14">
      <alignment vertical="center"/>
    </xf>
    <xf numFmtId="0" fontId="42" fillId="0" borderId="0">
      <alignment vertical="center"/>
    </xf>
    <xf numFmtId="0" fontId="42" fillId="0" borderId="0"/>
    <xf numFmtId="181" fontId="4" fillId="4" borderId="1">
      <alignment vertical="center" shrinkToFit="1"/>
    </xf>
    <xf numFmtId="181" fontId="4" fillId="4" borderId="1">
      <alignment vertical="center" shrinkToFit="1"/>
    </xf>
    <xf numFmtId="0" fontId="42" fillId="0" borderId="0">
      <alignment vertical="center"/>
    </xf>
    <xf numFmtId="0" fontId="52" fillId="44" borderId="0">
      <alignment vertical="center"/>
    </xf>
    <xf numFmtId="0" fontId="38" fillId="47" borderId="0">
      <alignment vertical="center"/>
    </xf>
    <xf numFmtId="0" fontId="0" fillId="48" borderId="0">
      <alignment vertical="center"/>
    </xf>
    <xf numFmtId="0" fontId="42" fillId="0" borderId="0"/>
    <xf numFmtId="0" fontId="36" fillId="13" borderId="0">
      <alignment vertical="center"/>
    </xf>
    <xf numFmtId="0" fontId="26" fillId="0" borderId="19">
      <alignment vertical="center"/>
    </xf>
    <xf numFmtId="0" fontId="25" fillId="0" borderId="0">
      <alignment vertical="center"/>
    </xf>
    <xf numFmtId="0" fontId="27" fillId="0" borderId="19">
      <alignment vertical="center"/>
    </xf>
    <xf numFmtId="0" fontId="42" fillId="0" borderId="0"/>
    <xf numFmtId="0" fontId="64" fillId="3" borderId="0">
      <alignment vertical="center"/>
      <protection locked="0"/>
    </xf>
    <xf numFmtId="0" fontId="45" fillId="3" borderId="0">
      <alignment vertical="center"/>
    </xf>
    <xf numFmtId="0" fontId="34" fillId="0" borderId="17">
      <alignment vertical="center"/>
    </xf>
    <xf numFmtId="0" fontId="0" fillId="50" borderId="0">
      <alignment vertical="center"/>
    </xf>
    <xf numFmtId="0" fontId="38" fillId="35" borderId="0">
      <alignment vertical="center"/>
    </xf>
    <xf numFmtId="43" fontId="0" fillId="0" borderId="0">
      <alignment vertical="center"/>
    </xf>
    <xf numFmtId="0" fontId="43" fillId="0" borderId="0">
      <alignment vertical="center"/>
    </xf>
    <xf numFmtId="0" fontId="42" fillId="0" borderId="0">
      <alignment vertical="center"/>
    </xf>
    <xf numFmtId="0" fontId="42" fillId="0" borderId="0">
      <alignment vertical="center"/>
    </xf>
    <xf numFmtId="181" fontId="4" fillId="3" borderId="1">
      <alignment vertical="center" shrinkToFit="1"/>
      <protection locked="0"/>
    </xf>
    <xf numFmtId="184" fontId="4" fillId="3" borderId="1">
      <alignment vertical="center"/>
    </xf>
    <xf numFmtId="0" fontId="33" fillId="0" borderId="16">
      <alignment vertical="center"/>
    </xf>
    <xf numFmtId="0" fontId="39" fillId="3" borderId="0">
      <alignment vertical="center"/>
    </xf>
    <xf numFmtId="0" fontId="28" fillId="0" borderId="0">
      <alignment vertical="center"/>
    </xf>
    <xf numFmtId="0" fontId="42" fillId="0" borderId="0"/>
    <xf numFmtId="0" fontId="0" fillId="55" borderId="0">
      <alignment vertical="center"/>
    </xf>
    <xf numFmtId="42" fontId="0" fillId="0" borderId="0">
      <alignment vertical="center"/>
    </xf>
    <xf numFmtId="0" fontId="23" fillId="0" borderId="0">
      <alignment vertical="center"/>
    </xf>
    <xf numFmtId="0" fontId="38" fillId="56" borderId="0">
      <alignment vertical="center"/>
    </xf>
    <xf numFmtId="181" fontId="45" fillId="2" borderId="1">
      <alignment vertical="center" shrinkToFit="1"/>
      <protection locked="0"/>
    </xf>
    <xf numFmtId="181" fontId="45" fillId="2" borderId="1">
      <alignment vertical="center" shrinkToFit="1"/>
    </xf>
    <xf numFmtId="0" fontId="35" fillId="12" borderId="0">
      <alignment vertical="center"/>
    </xf>
    <xf numFmtId="0" fontId="37" fillId="14" borderId="0">
      <alignment vertical="center"/>
    </xf>
    <xf numFmtId="0" fontId="31" fillId="10" borderId="13">
      <alignment vertical="center"/>
    </xf>
    <xf numFmtId="0" fontId="38" fillId="15" borderId="0">
      <alignment vertical="center"/>
    </xf>
    <xf numFmtId="0" fontId="38" fillId="45" borderId="0">
      <alignment vertical="center"/>
    </xf>
    <xf numFmtId="0" fontId="38" fillId="19" borderId="0">
      <alignment vertical="center"/>
    </xf>
    <xf numFmtId="0" fontId="42" fillId="0" borderId="0"/>
    <xf numFmtId="9" fontId="0" fillId="0" borderId="0">
      <alignment vertical="center"/>
    </xf>
    <xf numFmtId="0" fontId="38" fillId="57" borderId="0">
      <alignment vertical="center"/>
    </xf>
    <xf numFmtId="44" fontId="0" fillId="0" borderId="0">
      <alignment vertical="center"/>
    </xf>
    <xf numFmtId="0" fontId="38" fillId="23" borderId="0">
      <alignment vertical="center"/>
    </xf>
    <xf numFmtId="0" fontId="0" fillId="52" borderId="0">
      <alignment vertical="center"/>
    </xf>
    <xf numFmtId="0" fontId="58" fillId="44" borderId="0">
      <alignment vertical="center"/>
    </xf>
    <xf numFmtId="0" fontId="38" fillId="27" borderId="0">
      <alignment vertical="center"/>
    </xf>
    <xf numFmtId="0" fontId="0" fillId="40" borderId="0">
      <alignment vertical="center"/>
    </xf>
    <xf numFmtId="0" fontId="0" fillId="0" borderId="0">
      <alignment vertical="center"/>
    </xf>
    <xf numFmtId="182" fontId="57" fillId="3" borderId="0">
      <alignment horizontal="center" vertical="center"/>
    </xf>
    <xf numFmtId="0" fontId="54" fillId="3" borderId="0">
      <alignment vertical="center" wrapText="1"/>
    </xf>
    <xf numFmtId="182" fontId="1" fillId="3" borderId="1">
      <alignment vertical="center"/>
    </xf>
    <xf numFmtId="0" fontId="54" fillId="3" borderId="0">
      <alignment vertical="center"/>
    </xf>
    <xf numFmtId="182" fontId="1" fillId="3" borderId="1">
      <alignment horizontal="center" vertical="center"/>
    </xf>
    <xf numFmtId="182" fontId="39" fillId="3" borderId="0">
      <alignment vertical="center"/>
    </xf>
    <xf numFmtId="182" fontId="1" fillId="3" borderId="1">
      <alignment vertical="center" indent="4"/>
    </xf>
    <xf numFmtId="182" fontId="1" fillId="3" borderId="1">
      <alignment horizontal="center" vertical="center"/>
    </xf>
    <xf numFmtId="181" fontId="4" fillId="3" borderId="1">
      <alignment vertical="center" shrinkToFit="1"/>
    </xf>
    <xf numFmtId="182" fontId="1" fillId="3" borderId="1">
      <alignment horizontal="center" vertical="center" wrapText="1"/>
    </xf>
    <xf numFmtId="0" fontId="40" fillId="3" borderId="1">
      <alignment vertical="center" indent="2"/>
    </xf>
    <xf numFmtId="10" fontId="45" fillId="3" borderId="0">
      <alignment vertical="center"/>
    </xf>
    <xf numFmtId="10" fontId="57" fillId="3" borderId="0">
      <alignment horizontal="center" vertical="center"/>
    </xf>
    <xf numFmtId="0" fontId="39" fillId="3" borderId="1">
      <alignment vertical="center"/>
    </xf>
    <xf numFmtId="0" fontId="45" fillId="3" borderId="5">
      <alignment horizontal="center" vertical="center" wrapText="1"/>
    </xf>
    <xf numFmtId="0" fontId="45" fillId="3" borderId="2">
      <alignment horizontal="center" vertical="center" wrapText="1"/>
    </xf>
    <xf numFmtId="3" fontId="45" fillId="0" borderId="1">
      <alignment vertical="center"/>
    </xf>
    <xf numFmtId="0" fontId="45" fillId="3" borderId="1">
      <alignment vertical="center"/>
    </xf>
    <xf numFmtId="181" fontId="45" fillId="3" borderId="1">
      <alignment vertical="center" shrinkToFit="1"/>
      <protection locked="0"/>
    </xf>
    <xf numFmtId="0" fontId="4" fillId="0" borderId="0">
      <alignment vertical="center"/>
    </xf>
    <xf numFmtId="181" fontId="45" fillId="3" borderId="1">
      <alignment vertical="center" shrinkToFit="1"/>
      <protection locked="0"/>
    </xf>
    <xf numFmtId="181" fontId="45" fillId="4" borderId="1">
      <alignment vertical="center" shrinkToFit="1"/>
    </xf>
    <xf numFmtId="0" fontId="45" fillId="3" borderId="1">
      <alignment vertical="center"/>
      <protection locked="0"/>
    </xf>
    <xf numFmtId="0" fontId="45" fillId="0" borderId="1">
      <alignment vertical="center"/>
      <protection locked="0"/>
    </xf>
    <xf numFmtId="0" fontId="45" fillId="3" borderId="6">
      <alignment horizontal="center" vertical="center" wrapText="1"/>
    </xf>
    <xf numFmtId="0" fontId="40" fillId="3" borderId="1">
      <alignment vertical="center" indent="4"/>
    </xf>
    <xf numFmtId="0" fontId="45" fillId="3" borderId="7">
      <alignment horizontal="center" vertical="center" wrapText="1"/>
    </xf>
    <xf numFmtId="1" fontId="45" fillId="3" borderId="1">
      <alignment vertical="center"/>
    </xf>
    <xf numFmtId="0" fontId="45" fillId="3" borderId="1">
      <alignment horizontal="center" vertical="center" wrapText="1"/>
    </xf>
    <xf numFmtId="0" fontId="45" fillId="3" borderId="4">
      <alignment horizontal="center" vertical="center" wrapText="1"/>
    </xf>
    <xf numFmtId="185" fontId="45" fillId="4" borderId="1">
      <alignment vertical="center" shrinkToFit="1"/>
    </xf>
    <xf numFmtId="0" fontId="40" fillId="3" borderId="1">
      <alignment vertical="center"/>
    </xf>
    <xf numFmtId="181" fontId="45" fillId="2" borderId="1">
      <alignment vertical="center" shrinkToFit="1"/>
      <protection locked="0"/>
    </xf>
    <xf numFmtId="181" fontId="45" fillId="3" borderId="1">
      <alignment vertical="center" shrinkToFit="1"/>
    </xf>
    <xf numFmtId="181" fontId="45" fillId="3" borderId="1">
      <alignment vertical="center" shrinkToFit="1"/>
    </xf>
    <xf numFmtId="0" fontId="45" fillId="3" borderId="8">
      <alignment horizontal="right" vertical="center"/>
    </xf>
    <xf numFmtId="0" fontId="39" fillId="3" borderId="4">
      <alignment horizontal="center" vertical="center"/>
    </xf>
    <xf numFmtId="0" fontId="45" fillId="3" borderId="1">
      <alignment horizontal="center" vertical="center"/>
    </xf>
    <xf numFmtId="0" fontId="45" fillId="3" borderId="0">
      <alignment horizontal="left" vertical="center"/>
    </xf>
    <xf numFmtId="181" fontId="6" fillId="3" borderId="1">
      <alignment vertical="center" shrinkToFit="1"/>
      <protection locked="0"/>
    </xf>
    <xf numFmtId="0" fontId="56" fillId="3" borderId="0">
      <alignment horizontal="center" vertical="center"/>
    </xf>
    <xf numFmtId="0" fontId="45" fillId="3" borderId="1">
      <alignment horizontal="left" vertical="center"/>
      <protection locked="0"/>
    </xf>
    <xf numFmtId="180" fontId="45" fillId="3" borderId="7">
      <alignment horizontal="left" vertical="center"/>
    </xf>
    <xf numFmtId="0" fontId="45" fillId="3" borderId="6">
      <alignment vertical="center"/>
    </xf>
    <xf numFmtId="0" fontId="40" fillId="3" borderId="4">
      <alignment vertical="center"/>
    </xf>
    <xf numFmtId="0" fontId="45" fillId="3" borderId="1">
      <alignment horizontal="left" vertical="center"/>
      <protection locked="0"/>
    </xf>
    <xf numFmtId="0" fontId="40" fillId="3" borderId="7">
      <alignment vertical="center"/>
    </xf>
    <xf numFmtId="0" fontId="45" fillId="3" borderId="6">
      <alignment vertical="center"/>
      <protection locked="0"/>
    </xf>
    <xf numFmtId="181" fontId="40" fillId="4" borderId="1">
      <alignment vertical="center" shrinkToFit="1"/>
    </xf>
    <xf numFmtId="181" fontId="40" fillId="4" borderId="1">
      <alignment vertical="center" shrinkToFit="1"/>
    </xf>
    <xf numFmtId="0" fontId="59" fillId="3" borderId="0">
      <alignment vertical="center"/>
    </xf>
    <xf numFmtId="0" fontId="45" fillId="3" borderId="0">
      <alignment horizontal="right" vertical="center"/>
    </xf>
    <xf numFmtId="0" fontId="59" fillId="3" borderId="0">
      <alignment vertical="center" wrapText="1"/>
    </xf>
    <xf numFmtId="186" fontId="45" fillId="3" borderId="20">
      <alignment vertical="center"/>
    </xf>
    <xf numFmtId="0" fontId="48" fillId="3" borderId="0">
      <alignment vertical="center"/>
    </xf>
    <xf numFmtId="0" fontId="60" fillId="3" borderId="0">
      <alignment vertical="center"/>
    </xf>
    <xf numFmtId="0" fontId="48" fillId="3" borderId="0">
      <alignment vertical="center" wrapText="1"/>
    </xf>
    <xf numFmtId="0" fontId="23" fillId="3" borderId="0">
      <alignment vertical="center"/>
    </xf>
    <xf numFmtId="0" fontId="57" fillId="3" borderId="0">
      <alignment horizontal="center" vertical="center" wrapText="1"/>
    </xf>
    <xf numFmtId="0" fontId="45" fillId="3" borderId="4">
      <alignment horizontal="center" vertical="center"/>
    </xf>
    <xf numFmtId="0" fontId="45" fillId="3" borderId="1">
      <alignment horizontal="left" vertical="center"/>
    </xf>
    <xf numFmtId="0" fontId="45" fillId="3" borderId="7">
      <alignment horizontal="center" vertical="center"/>
    </xf>
    <xf numFmtId="0" fontId="54" fillId="3" borderId="1">
      <alignment vertical="center"/>
    </xf>
    <xf numFmtId="0" fontId="45" fillId="3" borderId="1">
      <alignment horizontal="center" vertical="center"/>
    </xf>
    <xf numFmtId="181" fontId="45" fillId="3" borderId="0">
      <alignment vertical="center" shrinkToFit="1"/>
      <protection locked="0"/>
    </xf>
    <xf numFmtId="0" fontId="40" fillId="3" borderId="1">
      <alignment horizontal="left" vertical="center"/>
    </xf>
    <xf numFmtId="0" fontId="54" fillId="3" borderId="1">
      <alignment vertical="center"/>
      <protection locked="0"/>
    </xf>
    <xf numFmtId="0" fontId="47" fillId="3" borderId="1">
      <alignment vertical="center"/>
    </xf>
    <xf numFmtId="0" fontId="48" fillId="3" borderId="1">
      <alignment vertical="center"/>
      <protection locked="0"/>
    </xf>
    <xf numFmtId="0" fontId="61" fillId="3" borderId="4">
      <alignment vertical="center"/>
    </xf>
    <xf numFmtId="0" fontId="42" fillId="3" borderId="0">
      <alignment vertical="center"/>
      <protection locked="0"/>
    </xf>
    <xf numFmtId="0" fontId="61" fillId="3" borderId="7">
      <alignment vertical="center"/>
    </xf>
    <xf numFmtId="0" fontId="62" fillId="3" borderId="0">
      <alignment horizontal="center" vertical="center"/>
      <protection locked="0"/>
    </xf>
    <xf numFmtId="0" fontId="54" fillId="3" borderId="8">
      <alignment horizontal="right" vertical="center" wrapText="1"/>
    </xf>
    <xf numFmtId="0" fontId="44" fillId="3" borderId="0">
      <alignment horizontal="left" vertical="center" indent="15"/>
      <protection locked="0"/>
    </xf>
    <xf numFmtId="185" fontId="40" fillId="4" borderId="1">
      <alignment vertical="center" shrinkToFit="1"/>
    </xf>
    <xf numFmtId="0" fontId="63" fillId="3" borderId="0">
      <alignment horizontal="left" vertical="center"/>
      <protection locked="0"/>
    </xf>
    <xf numFmtId="0" fontId="63" fillId="3" borderId="0">
      <alignment vertical="center"/>
      <protection locked="0"/>
    </xf>
    <xf numFmtId="0" fontId="0" fillId="0" borderId="0">
      <alignment vertical="center"/>
    </xf>
    <xf numFmtId="0" fontId="45" fillId="3" borderId="0">
      <alignment vertical="center"/>
    </xf>
    <xf numFmtId="0" fontId="42" fillId="3" borderId="0">
      <alignment vertical="center"/>
    </xf>
    <xf numFmtId="0" fontId="44" fillId="3" borderId="0">
      <alignment vertical="center"/>
    </xf>
    <xf numFmtId="0" fontId="40" fillId="3" borderId="0">
      <alignment vertical="center"/>
    </xf>
    <xf numFmtId="0" fontId="64" fillId="3" borderId="0">
      <alignment vertical="center"/>
    </xf>
    <xf numFmtId="0" fontId="1" fillId="2" borderId="0">
      <alignment vertical="center"/>
    </xf>
    <xf numFmtId="0" fontId="2" fillId="2" borderId="0">
      <alignment vertical="center"/>
    </xf>
    <xf numFmtId="10" fontId="3" fillId="2" borderId="0">
      <alignment horizontal="center" vertical="center"/>
    </xf>
    <xf numFmtId="0" fontId="42" fillId="0" borderId="0"/>
    <xf numFmtId="10" fontId="4" fillId="2" borderId="0">
      <alignment horizontal="right" vertical="center"/>
    </xf>
    <xf numFmtId="0" fontId="4" fillId="3" borderId="2">
      <alignment vertical="center"/>
    </xf>
    <xf numFmtId="0" fontId="4" fillId="0" borderId="0">
      <alignment vertical="center"/>
    </xf>
    <xf numFmtId="0" fontId="42" fillId="0" borderId="0">
      <alignment vertical="center"/>
    </xf>
    <xf numFmtId="0" fontId="4" fillId="3" borderId="1">
      <alignment vertical="center"/>
    </xf>
    <xf numFmtId="3" fontId="4" fillId="0" borderId="1">
      <alignment vertical="center"/>
    </xf>
    <xf numFmtId="0" fontId="4" fillId="3" borderId="3">
      <alignment vertical="center"/>
    </xf>
    <xf numFmtId="0" fontId="4" fillId="0" borderId="1">
      <alignment vertical="center"/>
    </xf>
    <xf numFmtId="0" fontId="4" fillId="3" borderId="1">
      <alignment horizontal="center" vertical="center" indent="4"/>
    </xf>
    <xf numFmtId="1" fontId="4" fillId="3" borderId="1">
      <alignment vertical="center"/>
    </xf>
    <xf numFmtId="0" fontId="4" fillId="3" borderId="1">
      <alignment horizontal="left" vertical="center"/>
    </xf>
    <xf numFmtId="3" fontId="4" fillId="3" borderId="1">
      <alignment vertical="center"/>
    </xf>
    <xf numFmtId="3" fontId="4" fillId="2" borderId="2">
      <alignment vertical="center"/>
    </xf>
    <xf numFmtId="181" fontId="45" fillId="3" borderId="2">
      <alignment vertical="center" shrinkToFit="1"/>
      <protection locked="0"/>
    </xf>
    <xf numFmtId="3" fontId="4" fillId="2" borderId="1">
      <alignment vertical="center"/>
    </xf>
    <xf numFmtId="181" fontId="45" fillId="3" borderId="1">
      <alignment vertical="center" shrinkToFit="1"/>
      <protection locked="0"/>
    </xf>
    <xf numFmtId="181" fontId="45" fillId="3" borderId="4">
      <alignment vertical="center" shrinkToFit="1"/>
      <protection locked="0"/>
    </xf>
    <xf numFmtId="0" fontId="4" fillId="2" borderId="1">
      <alignment horizontal="center" vertical="center" indent="4"/>
    </xf>
    <xf numFmtId="1" fontId="4" fillId="2" borderId="1">
      <alignment vertical="center"/>
    </xf>
  </cellStyleXfs>
  <cellXfs count="165">
    <xf numFmtId="0" fontId="0" fillId="0" borderId="0" xfId="0" applyNumberFormat="1" applyFont="1">
      <alignment vertical="center"/>
    </xf>
    <xf numFmtId="0" fontId="1" fillId="2" borderId="0" xfId="560" applyFont="1" applyFill="1">
      <alignment vertical="center"/>
    </xf>
    <xf numFmtId="0" fontId="2" fillId="2" borderId="0" xfId="561" applyFont="1" applyFill="1">
      <alignment vertical="center"/>
    </xf>
    <xf numFmtId="0" fontId="2" fillId="2" borderId="0" xfId="0" applyFont="1" applyFill="1" applyAlignment="1">
      <alignment horizontal="center" vertical="center"/>
    </xf>
    <xf numFmtId="10" fontId="3" fillId="2" borderId="0" xfId="562" applyNumberFormat="1" applyFont="1" applyFill="1">
      <alignment horizontal="center" vertical="center"/>
    </xf>
    <xf numFmtId="10" fontId="3" fillId="2" borderId="0" xfId="563" applyNumberFormat="1" applyFont="1" applyFill="1" applyAlignment="1">
      <alignment horizontal="center" vertical="center"/>
    </xf>
    <xf numFmtId="10" fontId="4" fillId="2" borderId="0" xfId="564" applyNumberFormat="1" applyFont="1" applyFill="1">
      <alignment horizontal="right" vertical="center"/>
    </xf>
    <xf numFmtId="10" fontId="4" fillId="2" borderId="0" xfId="563" applyNumberFormat="1" applyFont="1" applyFill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3" borderId="2" xfId="565" applyFont="1" applyFill="1" applyBorder="1">
      <alignment vertical="center"/>
    </xf>
    <xf numFmtId="0" fontId="4" fillId="0" borderId="0" xfId="566" applyFont="1">
      <alignment vertical="center"/>
    </xf>
    <xf numFmtId="2" fontId="4" fillId="4" borderId="2" xfId="567" applyNumberFormat="1" applyFont="1" applyFill="1" applyBorder="1" applyAlignment="1">
      <alignment vertical="center" shrinkToFit="1"/>
    </xf>
    <xf numFmtId="2" fontId="4" fillId="4" borderId="2" xfId="563" applyNumberFormat="1" applyFont="1" applyFill="1" applyBorder="1" applyAlignment="1">
      <alignment vertical="center" shrinkToFit="1"/>
    </xf>
    <xf numFmtId="10" fontId="4" fillId="4" borderId="2" xfId="563" applyNumberFormat="1" applyFont="1" applyFill="1" applyBorder="1" applyAlignment="1">
      <alignment vertical="center" shrinkToFit="1"/>
    </xf>
    <xf numFmtId="0" fontId="4" fillId="2" borderId="2" xfId="563" applyFont="1" applyFill="1" applyBorder="1" applyAlignment="1">
      <alignment horizontal="center" vertical="center"/>
    </xf>
    <xf numFmtId="0" fontId="4" fillId="3" borderId="1" xfId="568" applyFont="1" applyFill="1" applyBorder="1">
      <alignment vertical="center"/>
    </xf>
    <xf numFmtId="3" fontId="4" fillId="0" borderId="1" xfId="569" applyNumberFormat="1" applyFont="1" applyBorder="1">
      <alignment vertical="center"/>
    </xf>
    <xf numFmtId="2" fontId="4" fillId="4" borderId="1" xfId="567" applyNumberFormat="1" applyFont="1" applyFill="1" applyBorder="1" applyAlignment="1">
      <alignment vertical="center" shrinkToFit="1"/>
    </xf>
    <xf numFmtId="2" fontId="4" fillId="4" borderId="1" xfId="563" applyNumberFormat="1" applyFont="1" applyFill="1" applyBorder="1" applyAlignment="1">
      <alignment vertical="center" shrinkToFit="1"/>
    </xf>
    <xf numFmtId="10" fontId="4" fillId="4" borderId="1" xfId="563" applyNumberFormat="1" applyFont="1" applyFill="1" applyBorder="1" applyAlignment="1">
      <alignment vertical="center" shrinkToFit="1"/>
    </xf>
    <xf numFmtId="0" fontId="4" fillId="2" borderId="1" xfId="563" applyFont="1" applyFill="1" applyBorder="1" applyAlignment="1">
      <alignment horizontal="center" vertical="center"/>
    </xf>
    <xf numFmtId="2" fontId="4" fillId="3" borderId="1" xfId="567" applyNumberFormat="1" applyFont="1" applyFill="1" applyBorder="1" applyAlignment="1">
      <alignment vertical="center" shrinkToFit="1"/>
    </xf>
    <xf numFmtId="2" fontId="4" fillId="3" borderId="1" xfId="563" applyNumberFormat="1" applyFont="1" applyFill="1" applyBorder="1" applyAlignment="1">
      <alignment vertical="center" shrinkToFit="1"/>
    </xf>
    <xf numFmtId="0" fontId="4" fillId="3" borderId="3" xfId="570" applyFont="1" applyFill="1" applyBorder="1">
      <alignment vertical="center"/>
    </xf>
    <xf numFmtId="0" fontId="4" fillId="0" borderId="1" xfId="571" applyFont="1" applyBorder="1">
      <alignment vertical="center"/>
    </xf>
    <xf numFmtId="2" fontId="4" fillId="2" borderId="1" xfId="563" applyNumberFormat="1" applyFont="1" applyFill="1" applyBorder="1" applyAlignment="1">
      <alignment vertical="center" shrinkToFit="1"/>
    </xf>
    <xf numFmtId="10" fontId="4" fillId="3" borderId="1" xfId="563" applyNumberFormat="1" applyFont="1" applyFill="1" applyBorder="1" applyAlignment="1">
      <alignment vertical="center" shrinkToFit="1"/>
    </xf>
    <xf numFmtId="0" fontId="4" fillId="3" borderId="1" xfId="572" applyFont="1" applyFill="1" applyBorder="1">
      <alignment horizontal="center" vertical="center" indent="4"/>
    </xf>
    <xf numFmtId="1" fontId="4" fillId="3" borderId="1" xfId="573" applyNumberFormat="1" applyFont="1" applyFill="1" applyBorder="1">
      <alignment vertical="center"/>
    </xf>
    <xf numFmtId="2" fontId="4" fillId="0" borderId="1" xfId="567" applyNumberFormat="1" applyFont="1" applyFill="1" applyBorder="1" applyAlignment="1">
      <alignment vertical="center" shrinkToFit="1"/>
    </xf>
    <xf numFmtId="2" fontId="4" fillId="5" borderId="1" xfId="563" applyNumberFormat="1" applyFont="1" applyFill="1" applyBorder="1" applyAlignment="1">
      <alignment vertical="center" shrinkToFit="1"/>
    </xf>
    <xf numFmtId="0" fontId="6" fillId="2" borderId="1" xfId="0" applyFont="1" applyFill="1" applyBorder="1" applyAlignment="1">
      <alignment horizontal="center" vertical="center"/>
    </xf>
    <xf numFmtId="0" fontId="4" fillId="3" borderId="1" xfId="574" applyFont="1" applyFill="1" applyBorder="1">
      <alignment horizontal="left" vertical="center"/>
    </xf>
    <xf numFmtId="2" fontId="4" fillId="6" borderId="1" xfId="567" applyNumberFormat="1" applyFont="1" applyFill="1" applyBorder="1" applyAlignment="1">
      <alignment vertical="center" shrinkToFit="1"/>
    </xf>
    <xf numFmtId="0" fontId="7" fillId="2" borderId="1" xfId="0" applyFont="1" applyFill="1" applyBorder="1" applyAlignment="1">
      <alignment horizontal="left" vertical="center"/>
    </xf>
    <xf numFmtId="0" fontId="7" fillId="2" borderId="1" xfId="0" applyFont="1" applyFill="1" applyBorder="1">
      <alignment vertical="center"/>
    </xf>
    <xf numFmtId="2" fontId="4" fillId="6" borderId="1" xfId="0" applyNumberFormat="1" applyFont="1" applyFill="1" applyBorder="1">
      <alignment vertical="center"/>
    </xf>
    <xf numFmtId="0" fontId="6" fillId="5" borderId="1" xfId="0" applyFont="1" applyFill="1" applyBorder="1">
      <alignment vertical="center"/>
    </xf>
    <xf numFmtId="0" fontId="0" fillId="0" borderId="1" xfId="0" applyFont="1" applyBorder="1" applyAlignment="1">
      <alignment horizontal="center" vertical="center"/>
    </xf>
    <xf numFmtId="2" fontId="4" fillId="2" borderId="1" xfId="0" applyNumberFormat="1" applyFont="1" applyFill="1" applyBorder="1">
      <alignment vertical="center"/>
    </xf>
    <xf numFmtId="0" fontId="4" fillId="3" borderId="1" xfId="563" applyFont="1" applyFill="1" applyBorder="1" applyAlignment="1">
      <alignment horizontal="center" vertical="center"/>
    </xf>
    <xf numFmtId="3" fontId="4" fillId="3" borderId="1" xfId="575" applyNumberFormat="1" applyFont="1" applyFill="1" applyBorder="1">
      <alignment vertical="center"/>
    </xf>
    <xf numFmtId="1" fontId="4" fillId="2" borderId="1" xfId="563" applyNumberFormat="1" applyFont="1" applyFill="1" applyBorder="1" applyAlignment="1">
      <alignment horizontal="center" vertical="center"/>
    </xf>
    <xf numFmtId="3" fontId="4" fillId="2" borderId="2" xfId="576" applyNumberFormat="1" applyFont="1" applyFill="1" applyBorder="1">
      <alignment vertical="center"/>
    </xf>
    <xf numFmtId="2" fontId="4" fillId="3" borderId="2" xfId="567" applyNumberFormat="1" applyFont="1" applyFill="1" applyBorder="1" applyAlignment="1">
      <alignment vertical="center" shrinkToFit="1"/>
    </xf>
    <xf numFmtId="2" fontId="4" fillId="3" borderId="2" xfId="563" applyNumberFormat="1" applyFont="1" applyFill="1" applyBorder="1" applyAlignment="1">
      <alignment vertical="center" shrinkToFit="1"/>
    </xf>
    <xf numFmtId="181" fontId="6" fillId="3" borderId="2" xfId="577" applyNumberFormat="1" applyFont="1" applyFill="1" applyBorder="1">
      <alignment vertical="center" shrinkToFit="1"/>
      <protection locked="0"/>
    </xf>
    <xf numFmtId="3" fontId="4" fillId="2" borderId="1" xfId="578" applyNumberFormat="1" applyFont="1" applyFill="1" applyBorder="1">
      <alignment vertical="center"/>
    </xf>
    <xf numFmtId="181" fontId="6" fillId="3" borderId="1" xfId="579" applyNumberFormat="1" applyFont="1" applyFill="1" applyBorder="1">
      <alignment vertical="center" shrinkToFit="1"/>
      <protection locked="0"/>
    </xf>
    <xf numFmtId="3" fontId="8" fillId="2" borderId="1" xfId="578" applyNumberFormat="1" applyFont="1" applyFill="1" applyBorder="1">
      <alignment vertical="center"/>
    </xf>
    <xf numFmtId="2" fontId="4" fillId="0" borderId="1" xfId="563" applyNumberFormat="1" applyFont="1" applyFill="1" applyBorder="1" applyAlignment="1">
      <alignment vertical="center" shrinkToFit="1"/>
    </xf>
    <xf numFmtId="181" fontId="9" fillId="3" borderId="1" xfId="579" applyNumberFormat="1" applyFont="1" applyFill="1" applyBorder="1">
      <alignment vertical="center" shrinkToFit="1"/>
      <protection locked="0"/>
    </xf>
    <xf numFmtId="181" fontId="6" fillId="3" borderId="4" xfId="580" applyNumberFormat="1" applyFont="1" applyFill="1" applyBorder="1">
      <alignment vertical="center" shrinkToFit="1"/>
      <protection locked="0"/>
    </xf>
    <xf numFmtId="2" fontId="10" fillId="3" borderId="1" xfId="0" applyNumberFormat="1" applyFont="1" applyFill="1" applyBorder="1">
      <alignment vertical="center"/>
    </xf>
    <xf numFmtId="181" fontId="6" fillId="3" borderId="4" xfId="563" applyNumberFormat="1" applyFont="1" applyFill="1" applyBorder="1" applyAlignment="1">
      <alignment vertical="center" shrinkToFit="1"/>
    </xf>
    <xf numFmtId="0" fontId="4" fillId="2" borderId="1" xfId="581" applyFont="1" applyFill="1" applyBorder="1">
      <alignment horizontal="center" vertical="center" indent="4"/>
    </xf>
    <xf numFmtId="181" fontId="6" fillId="3" borderId="1" xfId="567" applyNumberFormat="1" applyFont="1" applyFill="1" applyBorder="1" applyAlignment="1">
      <alignment vertical="center" shrinkToFit="1"/>
    </xf>
    <xf numFmtId="1" fontId="4" fillId="2" borderId="1" xfId="582" applyNumberFormat="1" applyFont="1" applyFill="1" applyBorder="1">
      <alignment vertical="center"/>
    </xf>
    <xf numFmtId="0" fontId="6" fillId="2" borderId="1" xfId="0" applyFont="1" applyFill="1" applyBorder="1">
      <alignment vertical="center"/>
    </xf>
    <xf numFmtId="0" fontId="6" fillId="2" borderId="1" xfId="0" applyFont="1" applyFill="1" applyBorder="1" applyAlignment="1">
      <alignment horizontal="left" vertical="center"/>
    </xf>
    <xf numFmtId="10" fontId="4" fillId="7" borderId="1" xfId="563" applyNumberFormat="1" applyFont="1" applyFill="1" applyBorder="1" applyAlignment="1">
      <alignment vertical="center" shrinkToFit="1"/>
    </xf>
    <xf numFmtId="1" fontId="4" fillId="2" borderId="1" xfId="563" applyNumberFormat="1" applyFont="1" applyFill="1" applyBorder="1" applyAlignment="1">
      <alignment vertical="center"/>
    </xf>
    <xf numFmtId="0" fontId="0" fillId="0" borderId="1" xfId="0" applyFont="1" applyBorder="1">
      <alignment vertical="center"/>
    </xf>
    <xf numFmtId="0" fontId="10" fillId="0" borderId="0" xfId="0" applyFont="1">
      <alignment vertical="center"/>
    </xf>
    <xf numFmtId="0" fontId="1" fillId="2" borderId="0" xfId="421" applyFont="1" applyFill="1" applyAlignment="1">
      <alignment vertical="center"/>
    </xf>
    <xf numFmtId="0" fontId="10" fillId="2" borderId="0" xfId="0" applyFont="1" applyFill="1">
      <alignment vertical="center"/>
    </xf>
    <xf numFmtId="0" fontId="11" fillId="2" borderId="0" xfId="421" applyFont="1" applyFill="1" applyAlignment="1">
      <alignment horizontal="center" vertical="center"/>
    </xf>
    <xf numFmtId="0" fontId="1" fillId="2" borderId="1" xfId="421" applyFont="1" applyFill="1" applyBorder="1" applyAlignment="1">
      <alignment horizontal="center" vertical="center"/>
    </xf>
    <xf numFmtId="0" fontId="1" fillId="2" borderId="5" xfId="421" applyFont="1" applyFill="1" applyBorder="1" applyAlignment="1">
      <alignment horizontal="center" vertical="center" wrapText="1"/>
    </xf>
    <xf numFmtId="0" fontId="4" fillId="2" borderId="5" xfId="421" applyFont="1" applyFill="1" applyBorder="1" applyAlignment="1">
      <alignment horizontal="center" vertical="center" wrapText="1"/>
    </xf>
    <xf numFmtId="0" fontId="4" fillId="2" borderId="4" xfId="421" applyFont="1" applyFill="1" applyBorder="1" applyAlignment="1">
      <alignment horizontal="center" vertical="center" wrapText="1"/>
    </xf>
    <xf numFmtId="0" fontId="4" fillId="2" borderId="6" xfId="421" applyFont="1" applyFill="1" applyBorder="1" applyAlignment="1">
      <alignment horizontal="center" vertical="center" wrapText="1"/>
    </xf>
    <xf numFmtId="0" fontId="4" fillId="2" borderId="7" xfId="421" applyFont="1" applyFill="1" applyBorder="1" applyAlignment="1">
      <alignment horizontal="center" vertical="center" wrapText="1"/>
    </xf>
    <xf numFmtId="0" fontId="4" fillId="2" borderId="2" xfId="421" applyFont="1" applyFill="1" applyBorder="1" applyAlignment="1">
      <alignment horizontal="center" vertical="center" wrapText="1"/>
    </xf>
    <xf numFmtId="0" fontId="4" fillId="2" borderId="1" xfId="421" applyFont="1" applyFill="1" applyBorder="1" applyAlignment="1">
      <alignment horizontal="center" vertical="center" wrapText="1"/>
    </xf>
    <xf numFmtId="0" fontId="4" fillId="2" borderId="1" xfId="419" applyFont="1" applyFill="1" applyBorder="1" applyAlignment="1">
      <alignment horizontal="center" vertical="center" wrapText="1"/>
    </xf>
    <xf numFmtId="0" fontId="4" fillId="2" borderId="1" xfId="421" applyFont="1" applyFill="1" applyBorder="1" applyAlignment="1">
      <alignment vertical="center"/>
    </xf>
    <xf numFmtId="0" fontId="12" fillId="2" borderId="1" xfId="421" applyFont="1" applyFill="1" applyBorder="1" applyAlignment="1">
      <alignment horizontal="center" vertical="center" indent="4"/>
    </xf>
    <xf numFmtId="2" fontId="4" fillId="4" borderId="1" xfId="419" applyNumberFormat="1" applyFont="1" applyFill="1" applyBorder="1" applyAlignment="1">
      <alignment vertical="center" shrinkToFit="1"/>
    </xf>
    <xf numFmtId="2" fontId="4" fillId="4" borderId="1" xfId="421" applyNumberFormat="1" applyFont="1" applyFill="1" applyBorder="1" applyAlignment="1">
      <alignment vertical="center" shrinkToFit="1"/>
    </xf>
    <xf numFmtId="10" fontId="4" fillId="4" borderId="1" xfId="421" applyNumberFormat="1" applyFont="1" applyFill="1" applyBorder="1" applyAlignment="1">
      <alignment vertical="center" shrinkToFit="1"/>
    </xf>
    <xf numFmtId="0" fontId="12" fillId="2" borderId="1" xfId="421" applyFont="1" applyFill="1" applyBorder="1" applyAlignment="1">
      <alignment vertical="center"/>
    </xf>
    <xf numFmtId="2" fontId="4" fillId="4" borderId="1" xfId="0" applyNumberFormat="1" applyFont="1" applyFill="1" applyBorder="1" applyAlignment="1">
      <alignment vertical="center" shrinkToFit="1"/>
    </xf>
    <xf numFmtId="2" fontId="4" fillId="3" borderId="1" xfId="419" applyNumberFormat="1" applyFont="1" applyFill="1" applyBorder="1" applyAlignment="1">
      <alignment vertical="center" shrinkToFit="1"/>
    </xf>
    <xf numFmtId="2" fontId="4" fillId="2" borderId="1" xfId="419" applyNumberFormat="1" applyFont="1" applyFill="1" applyBorder="1" applyAlignment="1">
      <alignment vertical="center" shrinkToFit="1"/>
    </xf>
    <xf numFmtId="2" fontId="4" fillId="3" borderId="1" xfId="0" applyNumberFormat="1" applyFont="1" applyFill="1" applyBorder="1" applyAlignment="1">
      <alignment vertical="center" shrinkToFit="1"/>
    </xf>
    <xf numFmtId="2" fontId="4" fillId="2" borderId="1" xfId="0" applyNumberFormat="1" applyFont="1" applyFill="1" applyBorder="1" applyAlignment="1">
      <alignment vertical="center" shrinkToFit="1"/>
    </xf>
    <xf numFmtId="2" fontId="4" fillId="0" borderId="1" xfId="0" applyNumberFormat="1" applyFont="1" applyFill="1" applyBorder="1" applyAlignment="1">
      <alignment vertical="center" shrinkToFit="1"/>
    </xf>
    <xf numFmtId="0" fontId="4" fillId="3" borderId="1" xfId="421" applyFont="1" applyFill="1" applyBorder="1" applyAlignment="1">
      <alignment vertical="center"/>
    </xf>
    <xf numFmtId="10" fontId="4" fillId="3" borderId="1" xfId="421" applyNumberFormat="1" applyFont="1" applyFill="1" applyBorder="1" applyAlignment="1">
      <alignment vertical="center" shrinkToFit="1"/>
    </xf>
    <xf numFmtId="0" fontId="4" fillId="2" borderId="1" xfId="421" applyFont="1" applyFill="1" applyBorder="1" applyAlignment="1">
      <alignment horizontal="left" vertical="center"/>
    </xf>
    <xf numFmtId="2" fontId="4" fillId="7" borderId="1" xfId="421" applyNumberFormat="1" applyFont="1" applyFill="1" applyBorder="1" applyAlignment="1">
      <alignment vertical="center"/>
    </xf>
    <xf numFmtId="10" fontId="4" fillId="7" borderId="1" xfId="421" applyNumberFormat="1" applyFont="1" applyFill="1" applyBorder="1" applyAlignment="1">
      <alignment vertical="center"/>
    </xf>
    <xf numFmtId="0" fontId="6" fillId="3" borderId="1" xfId="421" applyFont="1" applyFill="1" applyBorder="1" applyAlignment="1">
      <alignment vertical="center"/>
    </xf>
    <xf numFmtId="2" fontId="4" fillId="3" borderId="1" xfId="421" applyNumberFormat="1" applyFont="1" applyFill="1" applyBorder="1" applyAlignment="1">
      <alignment vertical="center"/>
    </xf>
    <xf numFmtId="0" fontId="6" fillId="3" borderId="1" xfId="421" applyFont="1" applyFill="1" applyBorder="1" applyAlignment="1">
      <alignment horizontal="left" vertical="center"/>
    </xf>
    <xf numFmtId="2" fontId="4" fillId="6" borderId="1" xfId="421" applyNumberFormat="1" applyFont="1" applyFill="1" applyBorder="1" applyAlignment="1">
      <alignment vertical="center"/>
    </xf>
    <xf numFmtId="2" fontId="4" fillId="2" borderId="1" xfId="421" applyNumberFormat="1" applyFont="1" applyFill="1" applyBorder="1" applyAlignment="1">
      <alignment vertical="center"/>
    </xf>
    <xf numFmtId="10" fontId="4" fillId="6" borderId="1" xfId="421" applyNumberFormat="1" applyFont="1" applyFill="1" applyBorder="1" applyAlignment="1">
      <alignment vertical="center"/>
    </xf>
    <xf numFmtId="2" fontId="10" fillId="2" borderId="1" xfId="0" applyNumberFormat="1" applyFont="1" applyFill="1" applyBorder="1">
      <alignment vertical="center"/>
    </xf>
    <xf numFmtId="10" fontId="4" fillId="6" borderId="1" xfId="0" applyNumberFormat="1" applyFont="1" applyFill="1" applyBorder="1">
      <alignment vertical="center"/>
    </xf>
    <xf numFmtId="0" fontId="4" fillId="2" borderId="8" xfId="421" applyFont="1" applyFill="1" applyBorder="1" applyAlignment="1">
      <alignment horizontal="right" vertical="center"/>
    </xf>
    <xf numFmtId="2" fontId="4" fillId="3" borderId="1" xfId="421" applyNumberFormat="1" applyFont="1" applyFill="1" applyBorder="1" applyAlignment="1">
      <alignment vertical="center" shrinkToFit="1"/>
    </xf>
    <xf numFmtId="10" fontId="4" fillId="3" borderId="1" xfId="421" applyNumberFormat="1" applyFont="1" applyFill="1" applyBorder="1" applyAlignment="1">
      <alignment vertical="center"/>
    </xf>
    <xf numFmtId="2" fontId="10" fillId="7" borderId="1" xfId="0" applyNumberFormat="1" applyFont="1" applyFill="1" applyBorder="1">
      <alignment vertical="center"/>
    </xf>
    <xf numFmtId="10" fontId="10" fillId="6" borderId="1" xfId="0" applyNumberFormat="1" applyFont="1" applyFill="1" applyBorder="1">
      <alignment vertical="center"/>
    </xf>
    <xf numFmtId="0" fontId="1" fillId="2" borderId="0" xfId="408" applyFont="1" applyFill="1">
      <alignment horizontal="left" vertical="center"/>
    </xf>
    <xf numFmtId="0" fontId="4" fillId="2" borderId="0" xfId="400" applyFont="1" applyFill="1">
      <alignment horizontal="center" vertical="center"/>
    </xf>
    <xf numFmtId="0" fontId="13" fillId="2" borderId="0" xfId="402" applyFont="1" applyFill="1">
      <alignment horizontal="center" vertical="center"/>
    </xf>
    <xf numFmtId="0" fontId="2" fillId="2" borderId="0" xfId="405" applyFont="1" applyFill="1">
      <alignment vertical="center"/>
    </xf>
    <xf numFmtId="0" fontId="4" fillId="2" borderId="0" xfId="407" applyFont="1" applyFill="1">
      <alignment horizontal="right" vertical="center"/>
    </xf>
    <xf numFmtId="0" fontId="4" fillId="2" borderId="1" xfId="371" applyFont="1" applyFill="1" applyBorder="1">
      <alignment horizontal="center" vertical="center"/>
    </xf>
    <xf numFmtId="0" fontId="4" fillId="2" borderId="7" xfId="113" applyFont="1" applyFill="1" applyBorder="1">
      <alignment vertical="center"/>
    </xf>
    <xf numFmtId="2" fontId="4" fillId="3" borderId="1" xfId="280" applyNumberFormat="1" applyFont="1" applyFill="1" applyBorder="1" applyAlignment="1">
      <alignment vertical="center" shrinkToFit="1"/>
    </xf>
    <xf numFmtId="10" fontId="4" fillId="5" borderId="1" xfId="280" applyNumberFormat="1" applyFont="1" applyFill="1" applyBorder="1" applyAlignment="1">
      <alignment vertical="center" shrinkToFit="1"/>
    </xf>
    <xf numFmtId="181" fontId="6" fillId="3" borderId="1" xfId="375" applyNumberFormat="1" applyFont="1" applyFill="1" applyBorder="1">
      <alignment vertical="center" shrinkToFit="1"/>
      <protection locked="0"/>
    </xf>
    <xf numFmtId="181" fontId="6" fillId="3" borderId="1" xfId="409" applyNumberFormat="1" applyFont="1" applyFill="1" applyBorder="1">
      <alignment vertical="center" shrinkToFit="1"/>
      <protection locked="0"/>
    </xf>
    <xf numFmtId="180" fontId="4" fillId="2" borderId="7" xfId="411" applyNumberFormat="1" applyFont="1" applyFill="1" applyBorder="1">
      <alignment horizontal="left" vertical="center"/>
    </xf>
    <xf numFmtId="183" fontId="4" fillId="2" borderId="7" xfId="412" applyNumberFormat="1" applyFont="1" applyFill="1" applyBorder="1">
      <alignment horizontal="left" vertical="center"/>
    </xf>
    <xf numFmtId="181" fontId="9" fillId="3" borderId="1" xfId="409" applyNumberFormat="1" applyFont="1" applyFill="1" applyBorder="1">
      <alignment vertical="center" shrinkToFit="1"/>
      <protection locked="0"/>
    </xf>
    <xf numFmtId="0" fontId="4" fillId="2" borderId="6" xfId="413" applyFont="1" applyFill="1" applyBorder="1">
      <alignment vertical="center"/>
    </xf>
    <xf numFmtId="0" fontId="4" fillId="2" borderId="1" xfId="414" applyFont="1" applyFill="1" applyBorder="1">
      <alignment horizontal="left" vertical="center"/>
    </xf>
    <xf numFmtId="0" fontId="8" fillId="2" borderId="6" xfId="413" applyFont="1" applyFill="1" applyBorder="1">
      <alignment vertical="center"/>
    </xf>
    <xf numFmtId="185" fontId="4" fillId="5" borderId="1" xfId="410" applyNumberFormat="1" applyFont="1" applyFill="1" applyBorder="1">
      <alignment vertical="center" shrinkToFit="1"/>
    </xf>
    <xf numFmtId="181" fontId="9" fillId="3" borderId="1" xfId="375" applyNumberFormat="1" applyFont="1" applyFill="1" applyBorder="1">
      <alignment vertical="center" shrinkToFit="1"/>
      <protection locked="0"/>
    </xf>
    <xf numFmtId="0" fontId="4" fillId="2" borderId="1" xfId="415" applyFont="1" applyFill="1" applyBorder="1">
      <alignment horizontal="left" vertical="center"/>
    </xf>
    <xf numFmtId="0" fontId="4" fillId="2" borderId="4" xfId="335" applyFont="1" applyFill="1" applyBorder="1">
      <alignment vertical="center"/>
    </xf>
    <xf numFmtId="2" fontId="4" fillId="5" borderId="1" xfId="0" applyNumberFormat="1" applyFont="1" applyFill="1" applyBorder="1" applyAlignment="1">
      <alignment vertical="center" shrinkToFit="1"/>
    </xf>
    <xf numFmtId="2" fontId="4" fillId="5" borderId="1" xfId="280" applyNumberFormat="1" applyFont="1" applyFill="1" applyBorder="1" applyAlignment="1">
      <alignment vertical="center" shrinkToFit="1"/>
    </xf>
    <xf numFmtId="181" fontId="4" fillId="5" borderId="1" xfId="85" applyNumberFormat="1" applyFont="1" applyFill="1" applyBorder="1">
      <alignment vertical="center" shrinkToFit="1"/>
    </xf>
    <xf numFmtId="0" fontId="4" fillId="2" borderId="3" xfId="94" applyFont="1" applyFill="1" applyBorder="1">
      <alignment horizontal="center" vertical="center"/>
    </xf>
    <xf numFmtId="0" fontId="13" fillId="2" borderId="3" xfId="417" applyFont="1" applyFill="1" applyBorder="1">
      <alignment horizontal="center" vertical="center"/>
    </xf>
    <xf numFmtId="0" fontId="4" fillId="2" borderId="3" xfId="336" applyFont="1" applyFill="1" applyBorder="1">
      <alignment horizontal="right" vertical="center"/>
    </xf>
    <xf numFmtId="0" fontId="1" fillId="2" borderId="0" xfId="62" applyFont="1" applyFill="1" applyAlignment="1">
      <alignment vertical="center"/>
    </xf>
    <xf numFmtId="0" fontId="14" fillId="2" borderId="0" xfId="62" applyFont="1" applyFill="1" applyAlignment="1">
      <alignment vertical="center"/>
    </xf>
    <xf numFmtId="0" fontId="14" fillId="2" borderId="0" xfId="62" applyFont="1" applyFill="1" applyAlignment="1">
      <alignment vertical="center" wrapText="1"/>
    </xf>
    <xf numFmtId="0" fontId="11" fillId="2" borderId="0" xfId="62" applyFont="1" applyFill="1" applyAlignment="1">
      <alignment horizontal="center" vertical="center"/>
    </xf>
    <xf numFmtId="0" fontId="11" fillId="2" borderId="0" xfId="62" applyFont="1" applyFill="1" applyAlignment="1">
      <alignment horizontal="center" vertical="center" wrapText="1"/>
    </xf>
    <xf numFmtId="0" fontId="15" fillId="2" borderId="8" xfId="62" applyFont="1" applyFill="1" applyBorder="1" applyAlignment="1">
      <alignment horizontal="right" vertical="center" wrapText="1"/>
    </xf>
    <xf numFmtId="0" fontId="4" fillId="2" borderId="4" xfId="62" applyFont="1" applyFill="1" applyBorder="1" applyAlignment="1">
      <alignment horizontal="center" vertical="center"/>
    </xf>
    <xf numFmtId="0" fontId="4" fillId="2" borderId="7" xfId="62" applyFont="1" applyFill="1" applyBorder="1" applyAlignment="1">
      <alignment horizontal="center" vertical="center"/>
    </xf>
    <xf numFmtId="0" fontId="1" fillId="2" borderId="5" xfId="62" applyFont="1" applyFill="1" applyBorder="1" applyAlignment="1">
      <alignment horizontal="center" vertical="center" wrapText="1"/>
    </xf>
    <xf numFmtId="0" fontId="4" fillId="2" borderId="5" xfId="62" applyFont="1" applyFill="1" applyBorder="1" applyAlignment="1">
      <alignment horizontal="center" vertical="center" wrapText="1"/>
    </xf>
    <xf numFmtId="0" fontId="4" fillId="2" borderId="4" xfId="62" applyFont="1" applyFill="1" applyBorder="1" applyAlignment="1">
      <alignment horizontal="center" vertical="center" wrapText="1"/>
    </xf>
    <xf numFmtId="0" fontId="4" fillId="2" borderId="6" xfId="62" applyFont="1" applyFill="1" applyBorder="1" applyAlignment="1">
      <alignment horizontal="center" vertical="center" wrapText="1"/>
    </xf>
    <xf numFmtId="0" fontId="4" fillId="2" borderId="7" xfId="62" applyFont="1" applyFill="1" applyBorder="1" applyAlignment="1">
      <alignment horizontal="center" vertical="center" wrapText="1"/>
    </xf>
    <xf numFmtId="0" fontId="4" fillId="2" borderId="1" xfId="62" applyFont="1" applyFill="1" applyBorder="1" applyAlignment="1">
      <alignment horizontal="center" vertical="center"/>
    </xf>
    <xf numFmtId="0" fontId="4" fillId="2" borderId="2" xfId="62" applyFont="1" applyFill="1" applyBorder="1" applyAlignment="1">
      <alignment horizontal="center" vertical="center" wrapText="1"/>
    </xf>
    <xf numFmtId="0" fontId="4" fillId="2" borderId="1" xfId="62" applyFont="1" applyFill="1" applyBorder="1" applyAlignment="1">
      <alignment horizontal="center" vertical="center" wrapText="1"/>
    </xf>
    <xf numFmtId="0" fontId="4" fillId="2" borderId="1" xfId="108" applyFont="1" applyFill="1" applyBorder="1" applyAlignment="1">
      <alignment horizontal="center" vertical="center" wrapText="1"/>
    </xf>
    <xf numFmtId="0" fontId="16" fillId="2" borderId="1" xfId="62" applyFont="1" applyFill="1" applyBorder="1" applyAlignment="1">
      <alignment horizontal="left" vertical="center"/>
    </xf>
    <xf numFmtId="0" fontId="17" fillId="2" borderId="1" xfId="62" applyFont="1" applyFill="1" applyBorder="1" applyAlignment="1">
      <alignment vertical="center"/>
    </xf>
    <xf numFmtId="2" fontId="16" fillId="5" borderId="1" xfId="62" applyNumberFormat="1" applyFont="1" applyFill="1" applyBorder="1" applyAlignment="1">
      <alignment vertical="center" shrinkToFit="1"/>
    </xf>
    <xf numFmtId="10" fontId="12" fillId="5" borderId="1" xfId="62" applyNumberFormat="1" applyFont="1" applyFill="1" applyBorder="1" applyAlignment="1">
      <alignment vertical="center" shrinkToFit="1"/>
    </xf>
    <xf numFmtId="0" fontId="6" fillId="2" borderId="1" xfId="62" applyFont="1" applyFill="1" applyBorder="1" applyAlignment="1">
      <alignment horizontal="left" vertical="center"/>
    </xf>
    <xf numFmtId="0" fontId="18" fillId="2" borderId="1" xfId="62" applyFont="1" applyFill="1" applyBorder="1" applyAlignment="1">
      <alignment vertical="center"/>
    </xf>
    <xf numFmtId="2" fontId="6" fillId="3" borderId="1" xfId="62" applyNumberFormat="1" applyFont="1" applyFill="1" applyBorder="1" applyAlignment="1">
      <alignment vertical="center" shrinkToFit="1"/>
    </xf>
    <xf numFmtId="10" fontId="6" fillId="5" borderId="1" xfId="62" applyNumberFormat="1" applyFont="1" applyFill="1" applyBorder="1" applyAlignment="1">
      <alignment vertical="center" shrinkToFit="1"/>
    </xf>
    <xf numFmtId="2" fontId="6" fillId="3" borderId="0" xfId="62" applyNumberFormat="1" applyFont="1" applyFill="1" applyAlignment="1">
      <alignment vertical="center" shrinkToFit="1"/>
    </xf>
    <xf numFmtId="2" fontId="12" fillId="5" borderId="1" xfId="62" applyNumberFormat="1" applyFont="1" applyFill="1" applyBorder="1" applyAlignment="1">
      <alignment vertical="center" shrinkToFit="1"/>
    </xf>
    <xf numFmtId="10" fontId="16" fillId="5" borderId="1" xfId="62" applyNumberFormat="1" applyFont="1" applyFill="1" applyBorder="1" applyAlignment="1">
      <alignment vertical="center" shrinkToFit="1"/>
    </xf>
    <xf numFmtId="185" fontId="6" fillId="5" borderId="1" xfId="62" applyNumberFormat="1" applyFont="1" applyFill="1" applyBorder="1" applyAlignment="1">
      <alignment vertical="center" shrinkToFit="1"/>
    </xf>
    <xf numFmtId="0" fontId="7" fillId="2" borderId="1" xfId="62" applyFont="1" applyFill="1" applyBorder="1" applyAlignment="1">
      <alignment vertical="center"/>
    </xf>
    <xf numFmtId="0" fontId="19" fillId="2" borderId="4" xfId="62" applyFont="1" applyFill="1" applyBorder="1" applyAlignment="1">
      <alignment vertical="center"/>
    </xf>
    <xf numFmtId="0" fontId="19" fillId="2" borderId="7" xfId="62" applyFont="1" applyFill="1" applyBorder="1" applyAlignment="1">
      <alignment vertical="center"/>
    </xf>
  </cellXfs>
  <cellStyles count="58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一般公共预算收支平衡表___builtInStyle141" xfId="49"/>
    <cellStyle name="一般公共预算收支平衡表___builtInStyle136" xfId="50"/>
    <cellStyle name="一般公共预算收支平衡表_好_保定市2015年预算表格（八张全表不含定州）" xfId="51"/>
    <cellStyle name="一般公共预算收入表_常规 3_保定市2015年预算表格（八张全表不含定州）" xfId="52"/>
    <cellStyle name="一般公共预算收入表_Title" xfId="53"/>
    <cellStyle name="一般公共预算收入表___builtInStyle192" xfId="54"/>
    <cellStyle name="一般公共预算收入表___builtInStyle187" xfId="55"/>
    <cellStyle name="一般公共预算收入表_20% - Accent4" xfId="56"/>
    <cellStyle name="一般公共预算支出表_Accent6" xfId="57"/>
    <cellStyle name="一般公共预算收支平衡表___builtInStyle123" xfId="58"/>
    <cellStyle name="一般公共预算收支平衡表___builtInStyle118" xfId="59"/>
    <cellStyle name="一般公共预算收支平衡表_Note" xfId="60"/>
    <cellStyle name="一般公共预算收支平衡表_Check Cell" xfId="61"/>
    <cellStyle name="一般公共预算收入表_常规 4" xfId="62"/>
    <cellStyle name="一般公共预算收入表___builtInStyle145" xfId="63"/>
    <cellStyle name="一般公共预算收入表___builtInStyle150" xfId="64"/>
    <cellStyle name="一般公共预算支出表_常规 2" xfId="65"/>
    <cellStyle name="一般公共预算收入表_常规 2 2 2" xfId="66"/>
    <cellStyle name="一般公共预算收支平衡表_Heading 3" xfId="67"/>
    <cellStyle name="一般公共预算收支平衡表_常规 4 2" xfId="68"/>
    <cellStyle name="一般公共预算支出表_Heading 3" xfId="69"/>
    <cellStyle name="一般公共预算收支平衡表___builtInStyle108" xfId="70"/>
    <cellStyle name="一般公共预算收支平衡表___builtInStyle113" xfId="71"/>
    <cellStyle name="一般公共预算支出表_Heading 1" xfId="72"/>
    <cellStyle name="一般公共预算支出表_Heading 2" xfId="73"/>
    <cellStyle name="一般公共预算支出表_Percent" xfId="74"/>
    <cellStyle name="一般公共预算收入表___builtInStyle169" xfId="75"/>
    <cellStyle name="一般公共预算收入表___builtInStyle174" xfId="76"/>
    <cellStyle name="一般公共预算收入表_Neutral" xfId="77"/>
    <cellStyle name="一般公共预算支出表_已访问的超链接" xfId="78"/>
    <cellStyle name="一般公共预算支出表___builtInStyle108" xfId="79"/>
    <cellStyle name="一般公共预算收入表___builtInStyle109" xfId="80"/>
    <cellStyle name="一般公共预算收入表___builtInStyle114" xfId="81"/>
    <cellStyle name="一般公共预算收支平衡表_Comma [0]" xfId="82"/>
    <cellStyle name="一般公共预算收支平衡表___builtInStyle87" xfId="83"/>
    <cellStyle name="一般公共预算收支平衡表___builtInStyle92" xfId="84"/>
    <cellStyle name="一般公共预算支出表___builtInStyle107" xfId="85"/>
    <cellStyle name="一般公共预算支出表___builtInStyle112" xfId="86"/>
    <cellStyle name="一般公共预算收支平衡表___builtInStyle196" xfId="87"/>
    <cellStyle name="一般公共预算支出表_常规 4 2" xfId="88"/>
    <cellStyle name="一般公共预算收支平衡表_百分比 2" xfId="89"/>
    <cellStyle name="一般公共预算支出表_Accent4" xfId="90"/>
    <cellStyle name="一般公共预算支出表_常规 4 3" xfId="91"/>
    <cellStyle name="一般公共预算支出表_Accent5" xfId="92"/>
    <cellStyle name="一般公共预算收入表_Comma [0]" xfId="93"/>
    <cellStyle name="一般公共预算支出表___builtInStyle109" xfId="94"/>
    <cellStyle name="一般公共预算支出表_Warning Text" xfId="95"/>
    <cellStyle name="一般公共预算收支平衡表_常规 2 10" xfId="96"/>
    <cellStyle name="一般公共预算收入表_Calculation" xfId="97"/>
    <cellStyle name="一般公共预算收入表_常规 2_保定市2015年预算表格（八张全表不含定州）" xfId="98"/>
    <cellStyle name="一般公共预算收入表_常规 3 2" xfId="99"/>
    <cellStyle name="一般公共预算收入表___builtInStyle138" xfId="100"/>
    <cellStyle name="一般公共预算收入表___builtInStyle143" xfId="101"/>
    <cellStyle name="一般公共预算收支平衡表_Input" xfId="102"/>
    <cellStyle name="一般公共预算收入表_常规 2" xfId="103"/>
    <cellStyle name="一般公共预算收入表_常规 11" xfId="104"/>
    <cellStyle name="一般公共预算收入表_60% - Accent4" xfId="105"/>
    <cellStyle name="一般公共预算收入表_常规 12" xfId="106"/>
    <cellStyle name="一般公共预算收入表_60% - Accent5" xfId="107"/>
    <cellStyle name="一般公共预算收入表_常规 5" xfId="108"/>
    <cellStyle name="一般公共预算支出表_常规 3" xfId="109"/>
    <cellStyle name="一般公共预算收入表___builtInStyle146" xfId="110"/>
    <cellStyle name="一般公共预算收入表___builtInStyle151" xfId="111"/>
    <cellStyle name="一般公共预算收入表_常规 3 2 2" xfId="112"/>
    <cellStyle name="一般公共预算支出表___builtInStyle96" xfId="113"/>
    <cellStyle name="一般公共预算支出表_40% - Accent5" xfId="114"/>
    <cellStyle name="一般公共预算收入表_Normal" xfId="115"/>
    <cellStyle name="一般公共预算支出表_常规 12" xfId="116"/>
    <cellStyle name="一般公共预算收入表_常规 4 2" xfId="117"/>
    <cellStyle name="一般公共预算支出表_常规 2 2" xfId="118"/>
    <cellStyle name="一般公共预算收支平衡表___builtInStyle101" xfId="119"/>
    <cellStyle name="一般公共预算收入表_好_保定市2015年预算表格（八张全表不含定州）" xfId="120"/>
    <cellStyle name="一般公共预算收入表___builtInStyle149" xfId="121"/>
    <cellStyle name="一般公共预算收入表___builtInStyle154" xfId="122"/>
    <cellStyle name="一般公共预算收入表_常规 16" xfId="123"/>
    <cellStyle name="一般公共预算收入表_差_保定市2015年预算表格（八张全表不含定州）" xfId="124"/>
    <cellStyle name="一般公共预算支出表_60% - Accent1" xfId="125"/>
    <cellStyle name="一般公共预算收入表_百分比 2" xfId="126"/>
    <cellStyle name="一般公共预算收入表_40% - Accent6" xfId="127"/>
    <cellStyle name="一般公共预算收入表_60% - Accent6" xfId="128"/>
    <cellStyle name="一般公共预算收入表_20% - Accent6" xfId="129"/>
    <cellStyle name="一般公共预算收支平衡表_好_部门基本支出预算统计表2016发海娟" xfId="130"/>
    <cellStyle name="一般公共预算收入表_常规 4 3" xfId="131"/>
    <cellStyle name="一般公共预算支出表_常规 2 3" xfId="132"/>
    <cellStyle name="一般公共预算收支平衡表___builtInStyle102" xfId="133"/>
    <cellStyle name="一般公共预算收入表_Output" xfId="134"/>
    <cellStyle name="一般公共预算收支平衡表_20% - Accent5" xfId="135"/>
    <cellStyle name="一般公共预算收入表___builtInStyle80" xfId="136"/>
    <cellStyle name="一般公共预算收入表_Check Cell" xfId="137"/>
    <cellStyle name="一般公共预算收入表_Bad" xfId="138"/>
    <cellStyle name="一般公共预算收支平衡表_常规 2 3" xfId="139"/>
    <cellStyle name="一般公共预算支出表___builtInStyle85" xfId="140"/>
    <cellStyle name="一般公共预算支出表___builtInStyle90" xfId="141"/>
    <cellStyle name="一般公共预算收入表_Heading 1" xfId="142"/>
    <cellStyle name="一般公共预算收入表_Explanatory Text" xfId="143"/>
    <cellStyle name="一般公共预算收支平衡表___builtInStyle138" xfId="144"/>
    <cellStyle name="一般公共预算收支平衡表___builtInStyle143" xfId="145"/>
    <cellStyle name="一般公共预算收入表_20% - Accent1" xfId="146"/>
    <cellStyle name="一般公共预算收入表_常规 2 10" xfId="147"/>
    <cellStyle name="一般公共预算支出表___builtInStyle86" xfId="148"/>
    <cellStyle name="一般公共预算支出表___builtInStyle91" xfId="149"/>
    <cellStyle name="一般公共预算收入表_Heading 2" xfId="150"/>
    <cellStyle name="一般公共预算收入表_常规 2 3" xfId="151"/>
    <cellStyle name="一般公共预算收入表_40% - Accent5" xfId="152"/>
    <cellStyle name="一般公共预算收入表_常规 2 4" xfId="153"/>
    <cellStyle name="一般公共预算收支平衡表___builtInStyle125" xfId="154"/>
    <cellStyle name="一般公共预算收支平衡表___builtInStyle130" xfId="155"/>
    <cellStyle name="一般公共预算收入表_超链接" xfId="156"/>
    <cellStyle name="一般公共预算收入表_Accent5" xfId="157"/>
    <cellStyle name="一般公共预算收入表___builtInStyle85" xfId="158"/>
    <cellStyle name="一般公共预算收入表___builtInStyle90" xfId="159"/>
    <cellStyle name="一般公共预算支出表___builtInStyle87" xfId="160"/>
    <cellStyle name="一般公共预算支出表___builtInStyle92" xfId="161"/>
    <cellStyle name="一般公共预算支出表_40% - Accent1" xfId="162"/>
    <cellStyle name="一般公共预算收入表_Heading 3" xfId="163"/>
    <cellStyle name="一般公共预算收入表_Total" xfId="164"/>
    <cellStyle name="一般公共预算收入表_Comma" xfId="165"/>
    <cellStyle name="一般公共预算收入表_40% - Accent1" xfId="166"/>
    <cellStyle name="一般公共预算收入表_Accent6" xfId="167"/>
    <cellStyle name="一般公共预算收入表___builtInStyle86" xfId="168"/>
    <cellStyle name="一般公共预算收入表___builtInStyle91" xfId="169"/>
    <cellStyle name="一般公共预算收入表___builtInStyle89" xfId="170"/>
    <cellStyle name="一般公共预算收入表___builtInStyle94" xfId="171"/>
    <cellStyle name="一般公共预算支出表_20% - Accent3" xfId="172"/>
    <cellStyle name="一般公共预算收入表_已访问的超链接" xfId="173"/>
    <cellStyle name="一般公共预算收入表_常规 2 2" xfId="174"/>
    <cellStyle name="一般公共预算收入表_40% - Accent4" xfId="175"/>
    <cellStyle name="一般公共预算收入表_常规 3" xfId="176"/>
    <cellStyle name="一般公共预算收入表___builtInStyle139" xfId="177"/>
    <cellStyle name="一般公共预算收入表___builtInStyle144" xfId="178"/>
    <cellStyle name="一般公共预算收入表_Linked Cell" xfId="179"/>
    <cellStyle name="一般公共预算收入表___builtInStyle104" xfId="180"/>
    <cellStyle name="一般公共预算支出表___builtInStyle88" xfId="181"/>
    <cellStyle name="一般公共预算支出表___builtInStyle93" xfId="182"/>
    <cellStyle name="一般公共预算支出表_40% - Accent2" xfId="183"/>
    <cellStyle name="一般公共预算收入表_Heading 4" xfId="184"/>
    <cellStyle name="一般公共预算收入表_常规 4_☆广阳区(3月2日)" xfId="185"/>
    <cellStyle name="一般公共预算收入表_常规 11 7" xfId="186"/>
    <cellStyle name="一般公共预算收入表_20% - Accent2" xfId="187"/>
    <cellStyle name="一般公共预算收入表_常规 10" xfId="188"/>
    <cellStyle name="一般公共预算收入表_60% - Accent3" xfId="189"/>
    <cellStyle name="一般公共预算收入表_Currency [0]" xfId="190"/>
    <cellStyle name="一般公共预算收入表_Currency" xfId="191"/>
    <cellStyle name="一般公共预算收入表_Warning Text" xfId="192"/>
    <cellStyle name="一般公共预算收入表_40% - Accent2" xfId="193"/>
    <cellStyle name="一般公共预算收入表_Note" xfId="194"/>
    <cellStyle name="一般公共预算收入表_Good" xfId="195"/>
    <cellStyle name="一般公共预算收入表_20% - Accent5" xfId="196"/>
    <cellStyle name="一般公共预算收入表_Accent1" xfId="197"/>
    <cellStyle name="一般公共预算收入表___builtInStyle76" xfId="198"/>
    <cellStyle name="一般公共预算收入表___builtInStyle81" xfId="199"/>
    <cellStyle name="一般公共预算收入表_好_部门基本支出预算统计表2016发海娟" xfId="200"/>
    <cellStyle name="一般公共预算收入表_60% - Accent1" xfId="201"/>
    <cellStyle name="一般公共预算收入表_Accent2" xfId="202"/>
    <cellStyle name="一般公共预算收入表___builtInStyle77" xfId="203"/>
    <cellStyle name="一般公共预算收入表___builtInStyle82" xfId="204"/>
    <cellStyle name="一般公共预算收入表_常规 2 4 2" xfId="205"/>
    <cellStyle name="一般公共预算收支平衡表___builtInStyle126" xfId="206"/>
    <cellStyle name="一般公共预算收支平衡表___builtInStyle131" xfId="207"/>
    <cellStyle name="一般公共预算收入表_Percent" xfId="208"/>
    <cellStyle name="一般公共预算收入表_60% - Accent2" xfId="209"/>
    <cellStyle name="一般公共预算收入表_Accent3" xfId="210"/>
    <cellStyle name="一般公共预算收入表___builtInStyle78" xfId="211"/>
    <cellStyle name="一般公共预算收入表___builtInStyle83" xfId="212"/>
    <cellStyle name="一般公共预算收入表_20% - Accent3" xfId="213"/>
    <cellStyle name="一般公共预算收入表_差_部门基本支出预算统计表2016发海娟" xfId="214"/>
    <cellStyle name="一般公共预算收入表_Input" xfId="215"/>
    <cellStyle name="一般公共预算支出表_常规 11" xfId="216"/>
    <cellStyle name="一般公共预算收入表_40% - Accent3" xfId="217"/>
    <cellStyle name="一般公共预算收入表___builtInStyle79" xfId="218"/>
    <cellStyle name="一般公共预算收入表___builtInStyle84" xfId="219"/>
    <cellStyle name="一般公共预算收入表_Accent4" xfId="220"/>
    <cellStyle name="一般公共预算收支平衡表_超链接" xfId="221"/>
    <cellStyle name="一般公共预算收入表___builtInStyle87" xfId="222"/>
    <cellStyle name="一般公共预算收入表___builtInStyle92" xfId="223"/>
    <cellStyle name="一般公共预算支出表_20% - Accent1" xfId="224"/>
    <cellStyle name="一般公共预算收入表___builtInStyle88" xfId="225"/>
    <cellStyle name="一般公共预算收入表___builtInStyle93" xfId="226"/>
    <cellStyle name="一般公共预算支出表_20% - Accent2" xfId="227"/>
    <cellStyle name="一般公共预算收入表___builtInStyle95" xfId="228"/>
    <cellStyle name="一般公共预算支出表_20% - Accent4" xfId="229"/>
    <cellStyle name="一般公共预算收入表___builtInStyle96" xfId="230"/>
    <cellStyle name="一般公共预算支出表_20% - Accent5" xfId="231"/>
    <cellStyle name="一般公共预算收入表___builtInStyle97" xfId="232"/>
    <cellStyle name="一般公共预算支出表_20% - Accent6" xfId="233"/>
    <cellStyle name="一般公共预算收入表___builtInStyle98" xfId="234"/>
    <cellStyle name="一般公共预算收入表___builtInStyle99" xfId="235"/>
    <cellStyle name="一般公共预算收入表___builtInStyle100" xfId="236"/>
    <cellStyle name="一般公共预算收入表___builtInStyle101" xfId="237"/>
    <cellStyle name="一般公共预算收入表___builtInStyle102" xfId="238"/>
    <cellStyle name="一般公共预算收支平衡表_已访问的超链接" xfId="239"/>
    <cellStyle name="一般公共预算收入表___builtInStyle103" xfId="240"/>
    <cellStyle name="一般公共预算收入表___builtInStyle105" xfId="241"/>
    <cellStyle name="一般公共预算收入表___builtInStyle110" xfId="242"/>
    <cellStyle name="一般公共预算收入表___builtInStyle106" xfId="243"/>
    <cellStyle name="一般公共预算收入表___builtInStyle111" xfId="244"/>
    <cellStyle name="一般公共预算收入表___builtInStyle107" xfId="245"/>
    <cellStyle name="一般公共预算收入表___builtInStyle112" xfId="246"/>
    <cellStyle name="一般公共预算收入表___builtInStyle108" xfId="247"/>
    <cellStyle name="一般公共预算收入表___builtInStyle113" xfId="248"/>
    <cellStyle name="一般公共预算收入表___builtInStyle115" xfId="249"/>
    <cellStyle name="一般公共预算收入表___builtInStyle120" xfId="250"/>
    <cellStyle name="一般公共预算收入表___builtInStyle116" xfId="251"/>
    <cellStyle name="一般公共预算收入表___builtInStyle121" xfId="252"/>
    <cellStyle name="一般公共预算收入表___builtInStyle117" xfId="253"/>
    <cellStyle name="一般公共预算收入表___builtInStyle122" xfId="254"/>
    <cellStyle name="一般公共预算收支平衡表_常规 10" xfId="255"/>
    <cellStyle name="一般公共预算收入表___builtInStyle118" xfId="256"/>
    <cellStyle name="一般公共预算收入表___builtInStyle123" xfId="257"/>
    <cellStyle name="一般公共预算收支平衡表_常规 11" xfId="258"/>
    <cellStyle name="一般公共预算收入表___builtInStyle119" xfId="259"/>
    <cellStyle name="一般公共预算收入表___builtInStyle124" xfId="260"/>
    <cellStyle name="一般公共预算收支平衡表_常规 12" xfId="261"/>
    <cellStyle name="一般公共预算收入表___builtInStyle125" xfId="262"/>
    <cellStyle name="一般公共预算收入表___builtInStyle130" xfId="263"/>
    <cellStyle name="一般公共预算收入表___builtInStyle126" xfId="264"/>
    <cellStyle name="一般公共预算收入表___builtInStyle131" xfId="265"/>
    <cellStyle name="一般公共预算收入表___builtInStyle127" xfId="266"/>
    <cellStyle name="一般公共预算收入表___builtInStyle132" xfId="267"/>
    <cellStyle name="一般公共预算收入表___builtInStyle128" xfId="268"/>
    <cellStyle name="一般公共预算收入表___builtInStyle133" xfId="269"/>
    <cellStyle name="一般公共预算收支平衡表_常规 16" xfId="270"/>
    <cellStyle name="一般公共预算收入表___builtInStyle129" xfId="271"/>
    <cellStyle name="一般公共预算收入表___builtInStyle134" xfId="272"/>
    <cellStyle name="一般公共预算收入表___builtInStyle135" xfId="273"/>
    <cellStyle name="一般公共预算收入表___builtInStyle140" xfId="274"/>
    <cellStyle name="一般公共预算收支平衡表_常规 11 7" xfId="275"/>
    <cellStyle name="一般公共预算收入表___builtInStyle136" xfId="276"/>
    <cellStyle name="一般公共预算收入表___builtInStyle141" xfId="277"/>
    <cellStyle name="一般公共预算收入表___builtInStyle137" xfId="278"/>
    <cellStyle name="一般公共预算收入表___builtInStyle142" xfId="279"/>
    <cellStyle name="一般公共预算支出表_常规 4" xfId="280"/>
    <cellStyle name="一般公共预算收入表___builtInStyle147" xfId="281"/>
    <cellStyle name="一般公共预算收入表___builtInStyle152" xfId="282"/>
    <cellStyle name="一般公共预算支出表_常规 5" xfId="283"/>
    <cellStyle name="一般公共预算收入表___builtInStyle148" xfId="284"/>
    <cellStyle name="一般公共预算收入表___builtInStyle153" xfId="285"/>
    <cellStyle name="一般公共预算支出表_差_保定市2015年预算表格（八张全表不含定州）" xfId="286"/>
    <cellStyle name="一般公共预算收入表___builtInStyle155" xfId="287"/>
    <cellStyle name="一般公共预算收入表___builtInStyle160" xfId="288"/>
    <cellStyle name="一般公共预算收入表___builtInStyle156" xfId="289"/>
    <cellStyle name="一般公共预算收入表___builtInStyle161" xfId="290"/>
    <cellStyle name="一般公共预算收入表___builtInStyle157" xfId="291"/>
    <cellStyle name="一般公共预算收入表___builtInStyle162" xfId="292"/>
    <cellStyle name="一般公共预算收入表___builtInStyle158" xfId="293"/>
    <cellStyle name="一般公共预算收入表___builtInStyle163" xfId="294"/>
    <cellStyle name="一般公共预算收入表___builtInStyle159" xfId="295"/>
    <cellStyle name="一般公共预算收入表___builtInStyle164" xfId="296"/>
    <cellStyle name="一般公共预算收入表___builtInStyle165" xfId="297"/>
    <cellStyle name="一般公共预算收入表___builtInStyle170" xfId="298"/>
    <cellStyle name="一般公共预算收入表___builtInStyle166" xfId="299"/>
    <cellStyle name="一般公共预算收入表___builtInStyle171" xfId="300"/>
    <cellStyle name="一般公共预算收入表___builtInStyle167" xfId="301"/>
    <cellStyle name="一般公共预算收入表___builtInStyle172" xfId="302"/>
    <cellStyle name="一般公共预算收入表___builtInStyle168" xfId="303"/>
    <cellStyle name="一般公共预算收入表___builtInStyle173" xfId="304"/>
    <cellStyle name="一般公共预算支出表_Bad" xfId="305"/>
    <cellStyle name="一般公共预算收支平衡表_40% - Accent1" xfId="306"/>
    <cellStyle name="一般公共预算收入表___builtInStyle175" xfId="307"/>
    <cellStyle name="一般公共预算收入表___builtInStyle180" xfId="308"/>
    <cellStyle name="一般公共预算收支平衡表_40% - Accent2" xfId="309"/>
    <cellStyle name="一般公共预算收入表___builtInStyle176" xfId="310"/>
    <cellStyle name="一般公共预算收入表___builtInStyle181" xfId="311"/>
    <cellStyle name="一般公共预算收支平衡表_40% - Accent3" xfId="312"/>
    <cellStyle name="一般公共预算收入表___builtInStyle177" xfId="313"/>
    <cellStyle name="一般公共预算收入表___builtInStyle182" xfId="314"/>
    <cellStyle name="一般公共预算收支平衡表_40% - Accent4" xfId="315"/>
    <cellStyle name="一般公共预算收入表___builtInStyle178" xfId="316"/>
    <cellStyle name="一般公共预算收入表___builtInStyle183" xfId="317"/>
    <cellStyle name="一般公共预算收支平衡表_40% - Accent5" xfId="318"/>
    <cellStyle name="一般公共预算收入表___builtInStyle179" xfId="319"/>
    <cellStyle name="一般公共预算收入表___builtInStyle184" xfId="320"/>
    <cellStyle name="一般公共预算收支平衡表_40% - Accent6" xfId="321"/>
    <cellStyle name="一般公共预算收入表___builtInStyle185" xfId="322"/>
    <cellStyle name="一般公共预算收入表___builtInStyle190" xfId="323"/>
    <cellStyle name="一般公共预算收入表___builtInStyle186" xfId="324"/>
    <cellStyle name="一般公共预算收入表___builtInStyle191" xfId="325"/>
    <cellStyle name="一般公共预算收入表___builtInStyle188" xfId="326"/>
    <cellStyle name="一般公共预算收入表___builtInStyle193" xfId="327"/>
    <cellStyle name="一般公共预算收入表___builtInStyle189" xfId="328"/>
    <cellStyle name="一般公共预算收入表___builtInStyle194" xfId="329"/>
    <cellStyle name="一般公共预算收入表___builtInStyle195" xfId="330"/>
    <cellStyle name="一般公共预算收入表___builtInStyle196" xfId="331"/>
    <cellStyle name="一般公共预算收入表___builtInStyle190_1" xfId="332"/>
    <cellStyle name="一般公共预算收支平衡表_60% - Accent4" xfId="333"/>
    <cellStyle name="一般公共预算收入表___builtInStyle189_1" xfId="334"/>
    <cellStyle name="一般公共预算支出表___builtInStyle106" xfId="335"/>
    <cellStyle name="一般公共预算支出表___builtInStyle111" xfId="336"/>
    <cellStyle name="一般公共预算支出表_Normal" xfId="337"/>
    <cellStyle name="一般公共预算支出表_Comma" xfId="338"/>
    <cellStyle name="一般公共预算支出表_Currency" xfId="339"/>
    <cellStyle name="一般公共预算支出表_Comma [0]" xfId="340"/>
    <cellStyle name="一般公共预算支出表_Currency [0]" xfId="341"/>
    <cellStyle name="一般公共预算支出表_超链接" xfId="342"/>
    <cellStyle name="一般公共预算支出表_Note" xfId="343"/>
    <cellStyle name="一般公共预算支出表_Title" xfId="344"/>
    <cellStyle name="一般公共预算支出表_Explanatory Text" xfId="345"/>
    <cellStyle name="一般公共预算支出表_Heading 4" xfId="346"/>
    <cellStyle name="一般公共预算支出表_Input" xfId="347"/>
    <cellStyle name="一般公共预算支出表_Output" xfId="348"/>
    <cellStyle name="一般公共预算支出表_60% - Accent3" xfId="349"/>
    <cellStyle name="一般公共预算支出表_Calculation" xfId="350"/>
    <cellStyle name="一般公共预算支出表_Check Cell" xfId="351"/>
    <cellStyle name="一般公共预算支出表_Linked Cell" xfId="352"/>
    <cellStyle name="一般公共预算支出表_Total" xfId="353"/>
    <cellStyle name="一般公共预算支出表_Good" xfId="354"/>
    <cellStyle name="一般公共预算支出表_常规 2_保定市2015年预算表格（八张全表不含定州）" xfId="355"/>
    <cellStyle name="一般公共预算收支平衡表_常规 3 2 2" xfId="356"/>
    <cellStyle name="一般公共预算支出表_Neutral" xfId="357"/>
    <cellStyle name="一般公共预算收支平衡表_60% - Accent5" xfId="358"/>
    <cellStyle name="一般公共预算支出表_Accent1" xfId="359"/>
    <cellStyle name="一般公共预算收支平衡表___builtInStyle193" xfId="360"/>
    <cellStyle name="一般公共预算收支平衡表___builtInStyle188" xfId="361"/>
    <cellStyle name="一般公共预算支出表_Accent2" xfId="362"/>
    <cellStyle name="一般公共预算收支平衡表___builtInStyle194" xfId="363"/>
    <cellStyle name="一般公共预算收支平衡表___builtInStyle189" xfId="364"/>
    <cellStyle name="一般公共预算支出表_60% - Accent2" xfId="365"/>
    <cellStyle name="一般公共预算支出表_Accent3" xfId="366"/>
    <cellStyle name="一般公共预算收支平衡表___builtInStyle195" xfId="367"/>
    <cellStyle name="一般公共预算支出表___builtInStyle89" xfId="368"/>
    <cellStyle name="一般公共预算支出表___builtInStyle94" xfId="369"/>
    <cellStyle name="一般公共预算支出表_40% - Accent3" xfId="370"/>
    <cellStyle name="一般公共预算支出表___builtInStyle95" xfId="371"/>
    <cellStyle name="一般公共预算支出表_40% - Accent4" xfId="372"/>
    <cellStyle name="一般公共预算支出表_60% - Accent4" xfId="373"/>
    <cellStyle name="一般公共预算支出表_60% - Accent5" xfId="374"/>
    <cellStyle name="一般公共预算支出表___builtInStyle97" xfId="375"/>
    <cellStyle name="一般公共预算支出表_40% - Accent6" xfId="376"/>
    <cellStyle name="一般公共预算支出表_60% - Accent6" xfId="377"/>
    <cellStyle name="一般公共预算支出表_常规 2 4 2" xfId="378"/>
    <cellStyle name="一般公共预算支出表_常规 3 2 2" xfId="379"/>
    <cellStyle name="一般公共预算收支平衡表_Accent5" xfId="380"/>
    <cellStyle name="一般公共预算收支平衡表___builtInStyle151" xfId="381"/>
    <cellStyle name="一般公共预算支出表_常规 3 2" xfId="382"/>
    <cellStyle name="一般公共预算收支平衡表___builtInStyle146" xfId="383"/>
    <cellStyle name="一般公共预算支出表_好_保定市2015年预算表格（八张全表不含定州）" xfId="384"/>
    <cellStyle name="一般公共预算支出表_常规 3_保定市2015年预算表格（八张全表不含定州）" xfId="385"/>
    <cellStyle name="一般公共预算支出表_常规 16" xfId="386"/>
    <cellStyle name="一般公共预算支出表_百分比 2" xfId="387"/>
    <cellStyle name="一般公共预算收支平衡表_常规 2 2 2" xfId="388"/>
    <cellStyle name="一般公共预算支出表_常规 2 2 2" xfId="389"/>
    <cellStyle name="一般公共预算支出表_常规 2 10" xfId="390"/>
    <cellStyle name="一般公共预算支出表_常规 2 4" xfId="391"/>
    <cellStyle name="一般公共预算收支平衡表___builtInStyle103" xfId="392"/>
    <cellStyle name="一般公共预算支出表_常规 4_☆广阳区(3月2日)" xfId="393"/>
    <cellStyle name="一般公共预算支出表_常规 11 7" xfId="394"/>
    <cellStyle name="一般公共预算支出表_常规 10" xfId="395"/>
    <cellStyle name="一般公共预算支出表_好_部门基本支出预算统计表2016发海娟" xfId="396"/>
    <cellStyle name="一般公共预算收支平衡表___builtInStyle80" xfId="397"/>
    <cellStyle name="一般公共预算支出表_差_部门基本支出预算统计表2016发海娟" xfId="398"/>
    <cellStyle name="一般公共预算支出表___builtInStyle76" xfId="399"/>
    <cellStyle name="一般公共预算支出表___builtInStyle81" xfId="400"/>
    <cellStyle name="一般公共预算支出表___builtInStyle77" xfId="401"/>
    <cellStyle name="一般公共预算支出表___builtInStyle82" xfId="402"/>
    <cellStyle name="一般公共预算收支平衡表___builtInStyle190_1" xfId="403"/>
    <cellStyle name="一般公共预算支出表___builtInStyle78" xfId="404"/>
    <cellStyle name="一般公共预算支出表___builtInStyle83" xfId="405"/>
    <cellStyle name="一般公共预算支出表___builtInStyle79" xfId="406"/>
    <cellStyle name="一般公共预算支出表___builtInStyle84" xfId="407"/>
    <cellStyle name="一般公共预算支出表___builtInStyle80" xfId="408"/>
    <cellStyle name="一般公共预算支出表___builtInStyle98" xfId="409"/>
    <cellStyle name="一般公共预算支出表___builtInStyle99" xfId="410"/>
    <cellStyle name="一般公共预算支出表___builtInStyle100" xfId="411"/>
    <cellStyle name="一般公共预算支出表___builtInStyle101" xfId="412"/>
    <cellStyle name="一般公共预算支出表___builtInStyle102" xfId="413"/>
    <cellStyle name="一般公共预算支出表___builtInStyle103" xfId="414"/>
    <cellStyle name="一般公共预算支出表___builtInStyle104" xfId="415"/>
    <cellStyle name="一般公共预算支出表___builtInStyle105" xfId="416"/>
    <cellStyle name="一般公共预算支出表___builtInStyle110" xfId="417"/>
    <cellStyle name="一般公共预算收支平衡表_Normal" xfId="418"/>
    <cellStyle name="一般公共预算收支平衡表_常规 5" xfId="419"/>
    <cellStyle name="一般公共预算收支平衡表___builtInStyle96" xfId="420"/>
    <cellStyle name="一般公共预算收支平衡表_常规 4" xfId="421"/>
    <cellStyle name="一般公共预算收支平衡表___builtInStyle95" xfId="422"/>
    <cellStyle name="一般公共预算收支平衡表_常规 3 2" xfId="423"/>
    <cellStyle name="一般公共预算收支平衡表_Output" xfId="424"/>
    <cellStyle name="一般公共预算收支平衡表_常规 2_保定市2015年预算表格（八张全表不含定州）" xfId="425"/>
    <cellStyle name="一般公共预算收支平衡表_常规 2" xfId="426"/>
    <cellStyle name="一般公共预算收支平衡表___builtInStyle88" xfId="427"/>
    <cellStyle name="一般公共预算收支平衡表___builtInStyle93" xfId="428"/>
    <cellStyle name="一般公共预算收支平衡表_常规 3_保定市2015年预算表格（八张全表不含定州）" xfId="429"/>
    <cellStyle name="一般公共预算收支平衡表_差_保定市2015年预算表格（八张全表不含定州）" xfId="430"/>
    <cellStyle name="一般公共预算收支平衡表_60% - Accent6" xfId="431"/>
    <cellStyle name="一般公共预算收支平衡表_20% - Accent6" xfId="432"/>
    <cellStyle name="一般公共预算收支平衡表_常规 4 3" xfId="433"/>
    <cellStyle name="一般公共预算收支平衡表_Bad" xfId="434"/>
    <cellStyle name="一般公共预算收支平衡表_Heading 1" xfId="435"/>
    <cellStyle name="一般公共预算收支平衡表_Explanatory Text" xfId="436"/>
    <cellStyle name="一般公共预算收支平衡表_Heading 2" xfId="437"/>
    <cellStyle name="一般公共预算收支平衡表_常规 2 4" xfId="438"/>
    <cellStyle name="一般公共预算收支平衡表___builtInStyle190" xfId="439"/>
    <cellStyle name="一般公共预算收支平衡表___builtInStyle185" xfId="440"/>
    <cellStyle name="一般公共预算收支平衡表_Total" xfId="441"/>
    <cellStyle name="一般公共预算收支平衡表_20% - Accent1" xfId="442"/>
    <cellStyle name="一般公共预算收支平衡表_Accent6" xfId="443"/>
    <cellStyle name="一般公共预算收支平衡表_Comma" xfId="444"/>
    <cellStyle name="一般公共预算收支平衡表_Title" xfId="445"/>
    <cellStyle name="一般公共预算收支平衡表_常规 2 2" xfId="446"/>
    <cellStyle name="一般公共预算收支平衡表_常规 3" xfId="447"/>
    <cellStyle name="一般公共预算收支平衡表___builtInStyle89" xfId="448"/>
    <cellStyle name="一般公共预算收支平衡表___builtInStyle94" xfId="449"/>
    <cellStyle name="一般公共预算收支平衡表_Linked Cell" xfId="450"/>
    <cellStyle name="一般公共预算收支平衡表___builtInStyle98" xfId="451"/>
    <cellStyle name="一般公共预算收支平衡表_Heading 4" xfId="452"/>
    <cellStyle name="一般公共预算收支平衡表_常规 4_☆广阳区(3月2日)" xfId="453"/>
    <cellStyle name="一般公共预算收支平衡表_20% - Accent2" xfId="454"/>
    <cellStyle name="一般公共预算收支平衡表_Currency [0]" xfId="455"/>
    <cellStyle name="一般公共预算收支平衡表_Warning Text" xfId="456"/>
    <cellStyle name="一般公共预算收支平衡表_60% - Accent3" xfId="457"/>
    <cellStyle name="一般公共预算收支平衡表___builtInStyle128" xfId="458"/>
    <cellStyle name="一般公共预算收支平衡表___builtInStyle133" xfId="459"/>
    <cellStyle name="一般公共预算收支平衡表_Good" xfId="460"/>
    <cellStyle name="一般公共预算收支平衡表_Neutral" xfId="461"/>
    <cellStyle name="一般公共预算收支平衡表_Calculation" xfId="462"/>
    <cellStyle name="一般公共预算收支平衡表_Accent1" xfId="463"/>
    <cellStyle name="一般公共预算收支平衡表_60% - Accent1" xfId="464"/>
    <cellStyle name="一般公共预算收支平衡表_Accent2" xfId="465"/>
    <cellStyle name="一般公共预算收支平衡表_常规 2 4 2" xfId="466"/>
    <cellStyle name="一般公共预算收支平衡表_Percent" xfId="467"/>
    <cellStyle name="一般公共预算收支平衡表_60% - Accent2" xfId="468"/>
    <cellStyle name="一般公共预算收支平衡表_Currency" xfId="469"/>
    <cellStyle name="一般公共预算收支平衡表_Accent3" xfId="470"/>
    <cellStyle name="一般公共预算收支平衡表_20% - Accent3" xfId="471"/>
    <cellStyle name="一般公共预算收支平衡表_差_部门基本支出预算统计表2016发海娟" xfId="472"/>
    <cellStyle name="一般公共预算收支平衡表_Accent4" xfId="473"/>
    <cellStyle name="一般公共预算收支平衡表_20% - Accent4" xfId="474"/>
    <cellStyle name="一般公共预算收支平衡表___builtInStyle76" xfId="475"/>
    <cellStyle name="一般公共预算收支平衡表___builtInStyle81" xfId="476"/>
    <cellStyle name="一般公共预算收支平衡表___builtInStyle77" xfId="477"/>
    <cellStyle name="一般公共预算收支平衡表___builtInStyle82" xfId="478"/>
    <cellStyle name="一般公共预算收支平衡表___builtInStyle78" xfId="479"/>
    <cellStyle name="一般公共预算收支平衡表___builtInStyle83" xfId="480"/>
    <cellStyle name="一般公共预算收支平衡表___builtInStyle79" xfId="481"/>
    <cellStyle name="一般公共预算收支平衡表___builtInStyle84" xfId="482"/>
    <cellStyle name="一般公共预算收支平衡表___builtInStyle85" xfId="483"/>
    <cellStyle name="一般公共预算收支平衡表___builtInStyle90" xfId="484"/>
    <cellStyle name="一般公共预算收支平衡表___builtInStyle86" xfId="485"/>
    <cellStyle name="一般公共预算收支平衡表___builtInStyle91" xfId="486"/>
    <cellStyle name="一般公共预算收支平衡表___builtInStyle97" xfId="487"/>
    <cellStyle name="一般公共预算收支平衡表___builtInStyle99" xfId="488"/>
    <cellStyle name="一般公共预算收支平衡表___builtInStyle100" xfId="489"/>
    <cellStyle name="一般公共预算收支平衡表___builtInStyle104" xfId="490"/>
    <cellStyle name="一般公共预算收支平衡表___builtInStyle105" xfId="491"/>
    <cellStyle name="一般公共预算收支平衡表___builtInStyle110" xfId="492"/>
    <cellStyle name="一般公共预算收支平衡表___builtInStyle106" xfId="493"/>
    <cellStyle name="一般公共预算收支平衡表___builtInStyle111" xfId="494"/>
    <cellStyle name="一般公共预算收支平衡表___builtInStyle107" xfId="495"/>
    <cellStyle name="一般公共预算收支平衡表___builtInStyle112" xfId="496"/>
    <cellStyle name="一般公共预算收支平衡表___builtInStyle109" xfId="497"/>
    <cellStyle name="一般公共预算收支平衡表___builtInStyle114" xfId="498"/>
    <cellStyle name="一般公共预算收支平衡表___builtInStyle115" xfId="499"/>
    <cellStyle name="一般公共预算收支平衡表___builtInStyle120" xfId="500"/>
    <cellStyle name="一般公共预算收支平衡表___builtInStyle116" xfId="501"/>
    <cellStyle name="一般公共预算收支平衡表___builtInStyle121" xfId="502"/>
    <cellStyle name="一般公共预算收支平衡表___builtInStyle117" xfId="503"/>
    <cellStyle name="一般公共预算收支平衡表___builtInStyle122" xfId="504"/>
    <cellStyle name="一般公共预算收支平衡表___builtInStyle119" xfId="505"/>
    <cellStyle name="一般公共预算收支平衡表___builtInStyle124" xfId="506"/>
    <cellStyle name="一般公共预算收支平衡表___builtInStyle127" xfId="507"/>
    <cellStyle name="一般公共预算收支平衡表___builtInStyle132" xfId="508"/>
    <cellStyle name="一般公共预算收支平衡表___builtInStyle129" xfId="509"/>
    <cellStyle name="一般公共预算收支平衡表___builtInStyle134" xfId="510"/>
    <cellStyle name="一般公共预算收支平衡表___builtInStyle135" xfId="511"/>
    <cellStyle name="一般公共预算收支平衡表___builtInStyle140" xfId="512"/>
    <cellStyle name="一般公共预算收支平衡表___builtInStyle142" xfId="513"/>
    <cellStyle name="一般公共预算收支平衡表___builtInStyle137" xfId="514"/>
    <cellStyle name="一般公共预算收支平衡表___builtInStyle144" xfId="515"/>
    <cellStyle name="一般公共预算收支平衡表___builtInStyle139" xfId="516"/>
    <cellStyle name="一般公共预算收支平衡表___builtInStyle150" xfId="517"/>
    <cellStyle name="一般公共预算收支平衡表___builtInStyle145" xfId="518"/>
    <cellStyle name="一般公共预算收支平衡表___builtInStyle147" xfId="519"/>
    <cellStyle name="一般公共预算收支平衡表___builtInStyle152" xfId="520"/>
    <cellStyle name="一般公共预算收支平衡表___builtInStyle148" xfId="521"/>
    <cellStyle name="一般公共预算收支平衡表___builtInStyle153" xfId="522"/>
    <cellStyle name="一般公共预算收支平衡表___builtInStyle149" xfId="523"/>
    <cellStyle name="一般公共预算收支平衡表___builtInStyle154" xfId="524"/>
    <cellStyle name="一般公共预算收支平衡表___builtInStyle155" xfId="525"/>
    <cellStyle name="一般公共预算收支平衡表___builtInStyle160" xfId="526"/>
    <cellStyle name="一般公共预算收支平衡表___builtInStyle156" xfId="527"/>
    <cellStyle name="一般公共预算收支平衡表___builtInStyle161" xfId="528"/>
    <cellStyle name="一般公共预算收支平衡表___builtInStyle157" xfId="529"/>
    <cellStyle name="一般公共预算收支平衡表___builtInStyle162" xfId="530"/>
    <cellStyle name="一般公共预算收支平衡表___builtInStyle158" xfId="531"/>
    <cellStyle name="一般公共预算收支平衡表___builtInStyle163" xfId="532"/>
    <cellStyle name="一般公共预算收支平衡表___builtInStyle159" xfId="533"/>
    <cellStyle name="一般公共预算收支平衡表___builtInStyle164" xfId="534"/>
    <cellStyle name="一般公共预算收支平衡表___builtInStyle165" xfId="535"/>
    <cellStyle name="一般公共预算收支平衡表___builtInStyle170" xfId="536"/>
    <cellStyle name="一般公共预算收支平衡表___builtInStyle166" xfId="537"/>
    <cellStyle name="一般公共预算收支平衡表___builtInStyle171" xfId="538"/>
    <cellStyle name="一般公共预算收支平衡表___builtInStyle167" xfId="539"/>
    <cellStyle name="一般公共预算收支平衡表___builtInStyle172" xfId="540"/>
    <cellStyle name="一般公共预算收支平衡表___builtInStyle168" xfId="541"/>
    <cellStyle name="一般公共预算收支平衡表___builtInStyle173" xfId="542"/>
    <cellStyle name="一般公共预算收支平衡表___builtInStyle169" xfId="543"/>
    <cellStyle name="一般公共预算收支平衡表___builtInStyle174" xfId="544"/>
    <cellStyle name="一般公共预算收支平衡表___builtInStyle175" xfId="545"/>
    <cellStyle name="一般公共预算收支平衡表___builtInStyle180" xfId="546"/>
    <cellStyle name="一般公共预算收支平衡表___builtInStyle176" xfId="547"/>
    <cellStyle name="一般公共预算收支平衡表___builtInStyle181" xfId="548"/>
    <cellStyle name="一般公共预算收支平衡表___builtInStyle177" xfId="549"/>
    <cellStyle name="一般公共预算收支平衡表___builtInStyle182" xfId="550"/>
    <cellStyle name="一般公共预算收支平衡表___builtInStyle178" xfId="551"/>
    <cellStyle name="一般公共预算收支平衡表___builtInStyle183" xfId="552"/>
    <cellStyle name="一般公共预算收支平衡表___builtInStyle179" xfId="553"/>
    <cellStyle name="一般公共预算收支平衡表___builtInStyle184" xfId="554"/>
    <cellStyle name="一般公共预算收支平衡表___builtInStyle186" xfId="555"/>
    <cellStyle name="一般公共预算收支平衡表___builtInStyle191" xfId="556"/>
    <cellStyle name="一般公共预算收支平衡表___builtInStyle187" xfId="557"/>
    <cellStyle name="一般公共预算收支平衡表___builtInStyle192" xfId="558"/>
    <cellStyle name="一般公共预算收支平衡表___builtInStyle189_1" xfId="559"/>
    <cellStyle name="政府性基金预算收支表___builtInStyle80" xfId="560"/>
    <cellStyle name="政府性基金预算收支表___builtInStyle81" xfId="561"/>
    <cellStyle name="政府性基金预算收支表___builtInStyle82" xfId="562"/>
    <cellStyle name="政府性基金预算收支表_常规 4" xfId="563"/>
    <cellStyle name="政府性基金预算收支表___builtInStyle83" xfId="564"/>
    <cellStyle name="政府性基金预算收支表___builtInStyle87" xfId="565"/>
    <cellStyle name="政府性基金预算收支表___builtInStyle88" xfId="566"/>
    <cellStyle name="政府性基金预算收支表_常规 5" xfId="567"/>
    <cellStyle name="政府性基金预算收支表___builtInStyle93" xfId="568"/>
    <cellStyle name="政府性基金预算收支表___builtInStyle94" xfId="569"/>
    <cellStyle name="政府性基金预算收支表___builtInStyle101" xfId="570"/>
    <cellStyle name="政府性基金预算收支表___builtInStyle102" xfId="571"/>
    <cellStyle name="政府性基金预算收支表___builtInStyle104" xfId="572"/>
    <cellStyle name="政府性基金预算收支表___builtInStyle105" xfId="573"/>
    <cellStyle name="政府性基金预算收支表___builtInStyle106" xfId="574"/>
    <cellStyle name="政府性基金预算收支表___builtInStyle111" xfId="575"/>
    <cellStyle name="政府性基金预算收支表___builtInStyle113" xfId="576"/>
    <cellStyle name="政府性基金预算收支表___builtInStyle115" xfId="577"/>
    <cellStyle name="政府性基金预算收支表___builtInStyle116" xfId="578"/>
    <cellStyle name="政府性基金预算收支表___builtInStyle100" xfId="579"/>
    <cellStyle name="政府性基金预算收支表___builtInStyle117" xfId="580"/>
    <cellStyle name="政府性基金预算收支表___builtInStyle119" xfId="581"/>
    <cellStyle name="政府性基金预算收支表___builtInStyle112" xfId="58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showGridLines="0" topLeftCell="A16" workbookViewId="0">
      <selection activeCell="P34" sqref="P34"/>
    </sheetView>
  </sheetViews>
  <sheetFormatPr defaultColWidth="8.70833333333333" defaultRowHeight="13.5" customHeight="1" outlineLevelCol="6"/>
  <cols>
    <col min="1" max="1" width="7.14166666666667" customWidth="1"/>
    <col min="2" max="2" width="33.425" customWidth="1"/>
    <col min="3" max="7" width="12.1416666666667" customWidth="1"/>
  </cols>
  <sheetData>
    <row r="1" ht="18" customHeight="1" spans="1:7">
      <c r="A1" s="133" t="s">
        <v>0</v>
      </c>
      <c r="B1" s="134"/>
      <c r="C1" s="135"/>
      <c r="D1" s="135"/>
      <c r="E1" s="135"/>
      <c r="F1" s="135"/>
      <c r="G1" s="135"/>
    </row>
    <row r="2" ht="24" customHeight="1" spans="1:7">
      <c r="A2" s="136" t="s">
        <v>1</v>
      </c>
      <c r="B2" s="136"/>
      <c r="C2" s="137"/>
      <c r="D2" s="137"/>
      <c r="E2" s="137"/>
      <c r="F2" s="137"/>
      <c r="G2" s="137"/>
    </row>
    <row r="3" ht="20.25" customHeight="1" spans="1:7">
      <c r="A3" s="134"/>
      <c r="B3" s="134"/>
      <c r="C3" s="135"/>
      <c r="D3" s="135"/>
      <c r="E3" s="135"/>
      <c r="F3" s="138" t="s">
        <v>2</v>
      </c>
      <c r="G3" s="138"/>
    </row>
    <row r="4" ht="33" customHeight="1" spans="1:7">
      <c r="A4" s="139" t="s">
        <v>3</v>
      </c>
      <c r="B4" s="140"/>
      <c r="C4" s="141" t="s">
        <v>4</v>
      </c>
      <c r="D4" s="142" t="s">
        <v>5</v>
      </c>
      <c r="E4" s="143" t="s">
        <v>6</v>
      </c>
      <c r="F4" s="144"/>
      <c r="G4" s="145"/>
    </row>
    <row r="5" ht="63" customHeight="1" spans="1:7">
      <c r="A5" s="146" t="s">
        <v>7</v>
      </c>
      <c r="B5" s="146" t="s">
        <v>8</v>
      </c>
      <c r="C5" s="147"/>
      <c r="D5" s="147"/>
      <c r="E5" s="148" t="s">
        <v>9</v>
      </c>
      <c r="F5" s="149" t="s">
        <v>10</v>
      </c>
      <c r="G5" s="149" t="s">
        <v>11</v>
      </c>
    </row>
    <row r="6" ht="20.25" customHeight="1" spans="1:7">
      <c r="A6" s="150" t="s">
        <v>12</v>
      </c>
      <c r="B6" s="151" t="s">
        <v>13</v>
      </c>
      <c r="C6" s="152">
        <f>SUM(C7:C23)</f>
        <v>25517</v>
      </c>
      <c r="D6" s="152">
        <f>SUM(D7:D23)</f>
        <v>25456</v>
      </c>
      <c r="E6" s="152">
        <f>SUM(E7:E23)</f>
        <v>27272</v>
      </c>
      <c r="F6" s="153">
        <f t="shared" ref="F6:F32" si="0">IFERROR($E6/C6,)</f>
        <v>1.06877767762668</v>
      </c>
      <c r="G6" s="153">
        <f t="shared" ref="G6:G32" si="1">IFERROR($E6/D6,)</f>
        <v>1.07133878064111</v>
      </c>
    </row>
    <row r="7" ht="20.25" customHeight="1" spans="1:7">
      <c r="A7" s="154" t="s">
        <v>14</v>
      </c>
      <c r="B7" s="155" t="s">
        <v>15</v>
      </c>
      <c r="C7" s="156">
        <v>3361</v>
      </c>
      <c r="D7" s="156">
        <v>8877</v>
      </c>
      <c r="E7" s="156">
        <v>9300</v>
      </c>
      <c r="F7" s="157">
        <f t="shared" si="0"/>
        <v>2.76703362094615</v>
      </c>
      <c r="G7" s="157">
        <f t="shared" si="1"/>
        <v>1.04765123352484</v>
      </c>
    </row>
    <row r="8" ht="20.25" customHeight="1" spans="1:7">
      <c r="A8" s="154" t="s">
        <v>16</v>
      </c>
      <c r="B8" s="155" t="s">
        <v>17</v>
      </c>
      <c r="C8" s="158">
        <v>2975</v>
      </c>
      <c r="D8" s="156">
        <v>2359</v>
      </c>
      <c r="E8" s="156">
        <v>2500</v>
      </c>
      <c r="F8" s="157">
        <f t="shared" si="0"/>
        <v>0.840336134453782</v>
      </c>
      <c r="G8" s="157">
        <f t="shared" si="1"/>
        <v>1.05977108944468</v>
      </c>
    </row>
    <row r="9" ht="20.25" customHeight="1" spans="1:7">
      <c r="A9" s="154" t="s">
        <v>18</v>
      </c>
      <c r="B9" s="155" t="s">
        <v>19</v>
      </c>
      <c r="C9" s="156">
        <v>760</v>
      </c>
      <c r="D9" s="156">
        <v>1233</v>
      </c>
      <c r="E9" s="156">
        <v>1300</v>
      </c>
      <c r="F9" s="157">
        <f t="shared" si="0"/>
        <v>1.71052631578947</v>
      </c>
      <c r="G9" s="157">
        <f t="shared" si="1"/>
        <v>1.05433901054339</v>
      </c>
    </row>
    <row r="10" ht="20.25" customHeight="1" spans="1:7">
      <c r="A10" s="154" t="s">
        <v>20</v>
      </c>
      <c r="B10" s="155" t="s">
        <v>21</v>
      </c>
      <c r="C10" s="156">
        <v>50</v>
      </c>
      <c r="D10" s="156">
        <v>51</v>
      </c>
      <c r="E10" s="156">
        <v>50</v>
      </c>
      <c r="F10" s="157">
        <f t="shared" si="0"/>
        <v>1</v>
      </c>
      <c r="G10" s="157">
        <f t="shared" si="1"/>
        <v>0.980392156862745</v>
      </c>
    </row>
    <row r="11" ht="20.25" customHeight="1" spans="1:7">
      <c r="A11" s="154" t="s">
        <v>22</v>
      </c>
      <c r="B11" s="155" t="s">
        <v>23</v>
      </c>
      <c r="C11" s="156">
        <v>935</v>
      </c>
      <c r="D11" s="156">
        <v>879</v>
      </c>
      <c r="E11" s="156">
        <v>960</v>
      </c>
      <c r="F11" s="157">
        <f t="shared" si="0"/>
        <v>1.02673796791444</v>
      </c>
      <c r="G11" s="157">
        <f t="shared" si="1"/>
        <v>1.09215017064846</v>
      </c>
    </row>
    <row r="12" ht="20.25" customHeight="1" spans="1:7">
      <c r="A12" s="154" t="s">
        <v>24</v>
      </c>
      <c r="B12" s="155" t="s">
        <v>25</v>
      </c>
      <c r="C12" s="156">
        <v>1300</v>
      </c>
      <c r="D12" s="156">
        <v>1304</v>
      </c>
      <c r="E12" s="156">
        <v>1300</v>
      </c>
      <c r="F12" s="157">
        <f t="shared" si="0"/>
        <v>1</v>
      </c>
      <c r="G12" s="157">
        <f t="shared" si="1"/>
        <v>0.996932515337423</v>
      </c>
    </row>
    <row r="13" ht="20.25" customHeight="1" spans="1:7">
      <c r="A13" s="154" t="s">
        <v>26</v>
      </c>
      <c r="B13" s="155" t="s">
        <v>27</v>
      </c>
      <c r="C13" s="156">
        <v>270</v>
      </c>
      <c r="D13" s="156">
        <v>512</v>
      </c>
      <c r="E13" s="156">
        <v>400</v>
      </c>
      <c r="F13" s="157">
        <f t="shared" si="0"/>
        <v>1.48148148148148</v>
      </c>
      <c r="G13" s="157">
        <f t="shared" si="1"/>
        <v>0.78125</v>
      </c>
    </row>
    <row r="14" ht="20.25" customHeight="1" spans="1:7">
      <c r="A14" s="154" t="s">
        <v>28</v>
      </c>
      <c r="B14" s="155" t="s">
        <v>29</v>
      </c>
      <c r="C14" s="156">
        <v>6866</v>
      </c>
      <c r="D14" s="156">
        <v>4022</v>
      </c>
      <c r="E14" s="156">
        <v>4300</v>
      </c>
      <c r="F14" s="157">
        <f t="shared" si="0"/>
        <v>0.626274395572386</v>
      </c>
      <c r="G14" s="157">
        <f t="shared" si="1"/>
        <v>1.06911984087519</v>
      </c>
    </row>
    <row r="15" ht="20.25" customHeight="1" spans="1:7">
      <c r="A15" s="154" t="s">
        <v>30</v>
      </c>
      <c r="B15" s="155" t="s">
        <v>31</v>
      </c>
      <c r="C15" s="156">
        <v>1350</v>
      </c>
      <c r="D15" s="156">
        <v>501</v>
      </c>
      <c r="E15" s="156">
        <v>630</v>
      </c>
      <c r="F15" s="157">
        <f t="shared" si="0"/>
        <v>0.466666666666667</v>
      </c>
      <c r="G15" s="157">
        <f t="shared" si="1"/>
        <v>1.25748502994012</v>
      </c>
    </row>
    <row r="16" ht="20.25" customHeight="1" spans="1:7">
      <c r="A16" s="154" t="s">
        <v>32</v>
      </c>
      <c r="B16" s="155" t="s">
        <v>33</v>
      </c>
      <c r="C16" s="156">
        <v>3290</v>
      </c>
      <c r="D16" s="156">
        <v>2204</v>
      </c>
      <c r="E16" s="156">
        <v>2224</v>
      </c>
      <c r="F16" s="157">
        <f t="shared" si="0"/>
        <v>0.675987841945289</v>
      </c>
      <c r="G16" s="157">
        <f t="shared" si="1"/>
        <v>1.00907441016334</v>
      </c>
    </row>
    <row r="17" ht="20.25" customHeight="1" spans="1:7">
      <c r="A17" s="154" t="s">
        <v>34</v>
      </c>
      <c r="B17" s="155" t="s">
        <v>35</v>
      </c>
      <c r="C17" s="156"/>
      <c r="D17" s="156"/>
      <c r="E17" s="156"/>
      <c r="F17" s="157">
        <f t="shared" si="0"/>
        <v>0</v>
      </c>
      <c r="G17" s="157">
        <f t="shared" si="1"/>
        <v>0</v>
      </c>
    </row>
    <row r="18" ht="20.25" customHeight="1" spans="1:7">
      <c r="A18" s="154" t="s">
        <v>36</v>
      </c>
      <c r="B18" s="155" t="s">
        <v>37</v>
      </c>
      <c r="C18" s="156">
        <v>4350</v>
      </c>
      <c r="D18" s="156">
        <v>3505</v>
      </c>
      <c r="E18" s="156">
        <v>4297</v>
      </c>
      <c r="F18" s="157">
        <f t="shared" si="0"/>
        <v>0.987816091954023</v>
      </c>
      <c r="G18" s="157">
        <f t="shared" si="1"/>
        <v>1.22596291012839</v>
      </c>
    </row>
    <row r="19" ht="20.25" customHeight="1" spans="1:7">
      <c r="A19" s="154" t="s">
        <v>38</v>
      </c>
      <c r="B19" s="155" t="s">
        <v>39</v>
      </c>
      <c r="C19" s="156"/>
      <c r="D19" s="156"/>
      <c r="E19" s="156"/>
      <c r="F19" s="157">
        <f t="shared" si="0"/>
        <v>0</v>
      </c>
      <c r="G19" s="157">
        <f t="shared" si="1"/>
        <v>0</v>
      </c>
    </row>
    <row r="20" ht="20.25" customHeight="1" spans="1:7">
      <c r="A20" s="154" t="s">
        <v>40</v>
      </c>
      <c r="B20" s="155" t="s">
        <v>41</v>
      </c>
      <c r="C20" s="156">
        <v>10</v>
      </c>
      <c r="D20" s="156">
        <v>9</v>
      </c>
      <c r="E20" s="156">
        <v>11</v>
      </c>
      <c r="F20" s="157">
        <f t="shared" si="0"/>
        <v>1.1</v>
      </c>
      <c r="G20" s="157">
        <f t="shared" si="1"/>
        <v>1.22222222222222</v>
      </c>
    </row>
    <row r="21" ht="20.25" customHeight="1" spans="1:7">
      <c r="A21" s="154" t="s">
        <v>42</v>
      </c>
      <c r="B21" s="155" t="s">
        <v>43</v>
      </c>
      <c r="C21" s="156"/>
      <c r="D21" s="156"/>
      <c r="E21" s="156"/>
      <c r="F21" s="157">
        <f t="shared" si="0"/>
        <v>0</v>
      </c>
      <c r="G21" s="157">
        <f t="shared" si="1"/>
        <v>0</v>
      </c>
    </row>
    <row r="22" ht="20.25" customHeight="1" spans="1:7">
      <c r="A22" s="154"/>
      <c r="B22" s="155"/>
      <c r="C22" s="156"/>
      <c r="D22" s="156"/>
      <c r="E22" s="156"/>
      <c r="F22" s="157">
        <f t="shared" si="0"/>
        <v>0</v>
      </c>
      <c r="G22" s="157">
        <f t="shared" si="1"/>
        <v>0</v>
      </c>
    </row>
    <row r="23" ht="20.25" customHeight="1" spans="1:7">
      <c r="A23" s="154"/>
      <c r="B23" s="155"/>
      <c r="C23" s="156"/>
      <c r="D23" s="156"/>
      <c r="E23" s="156"/>
      <c r="F23" s="157">
        <f t="shared" si="0"/>
        <v>0</v>
      </c>
      <c r="G23" s="157">
        <f t="shared" si="1"/>
        <v>0</v>
      </c>
    </row>
    <row r="24" ht="20.25" customHeight="1" spans="1:7">
      <c r="A24" s="150" t="s">
        <v>44</v>
      </c>
      <c r="B24" s="151" t="s">
        <v>45</v>
      </c>
      <c r="C24" s="159">
        <f>SUM(C25:C34)</f>
        <v>1678</v>
      </c>
      <c r="D24" s="159">
        <f>SUM(D25:D34)</f>
        <v>1972</v>
      </c>
      <c r="E24" s="159">
        <f>SUM(E25:E34)</f>
        <v>2045</v>
      </c>
      <c r="F24" s="160">
        <f t="shared" si="0"/>
        <v>1.21871275327771</v>
      </c>
      <c r="G24" s="160">
        <f t="shared" si="1"/>
        <v>1.03701825557809</v>
      </c>
    </row>
    <row r="25" ht="20.25" customHeight="1" spans="1:7">
      <c r="A25" s="154" t="s">
        <v>46</v>
      </c>
      <c r="B25" s="155" t="s">
        <v>47</v>
      </c>
      <c r="C25" s="156">
        <v>678</v>
      </c>
      <c r="D25" s="156">
        <v>711</v>
      </c>
      <c r="E25" s="156">
        <v>760</v>
      </c>
      <c r="F25" s="157">
        <f t="shared" si="0"/>
        <v>1.12094395280236</v>
      </c>
      <c r="G25" s="157">
        <f t="shared" si="1"/>
        <v>1.06891701828411</v>
      </c>
    </row>
    <row r="26" ht="20.25" customHeight="1" spans="1:7">
      <c r="A26" s="154" t="s">
        <v>48</v>
      </c>
      <c r="B26" s="155" t="s">
        <v>49</v>
      </c>
      <c r="C26" s="156">
        <v>215</v>
      </c>
      <c r="D26" s="156">
        <v>606</v>
      </c>
      <c r="E26" s="156">
        <v>400</v>
      </c>
      <c r="F26" s="157">
        <f t="shared" si="0"/>
        <v>1.86046511627907</v>
      </c>
      <c r="G26" s="157">
        <f t="shared" si="1"/>
        <v>0.66006600660066</v>
      </c>
    </row>
    <row r="27" ht="20.25" customHeight="1" spans="1:7">
      <c r="A27" s="154" t="s">
        <v>50</v>
      </c>
      <c r="B27" s="155" t="s">
        <v>51</v>
      </c>
      <c r="C27" s="156">
        <v>25</v>
      </c>
      <c r="D27" s="156">
        <v>112</v>
      </c>
      <c r="E27" s="156">
        <v>28</v>
      </c>
      <c r="F27" s="157">
        <f t="shared" si="0"/>
        <v>1.12</v>
      </c>
      <c r="G27" s="157">
        <f t="shared" si="1"/>
        <v>0.25</v>
      </c>
    </row>
    <row r="28" ht="20.25" customHeight="1" spans="1:7">
      <c r="A28" s="154" t="s">
        <v>52</v>
      </c>
      <c r="B28" s="155" t="s">
        <v>53</v>
      </c>
      <c r="C28" s="156"/>
      <c r="D28" s="156"/>
      <c r="E28" s="156"/>
      <c r="F28" s="157">
        <f t="shared" si="0"/>
        <v>0</v>
      </c>
      <c r="G28" s="157">
        <f t="shared" si="1"/>
        <v>0</v>
      </c>
    </row>
    <row r="29" ht="20.25" customHeight="1" spans="1:7">
      <c r="A29" s="154" t="s">
        <v>54</v>
      </c>
      <c r="B29" s="155" t="s">
        <v>55</v>
      </c>
      <c r="C29" s="156">
        <v>760</v>
      </c>
      <c r="D29" s="156">
        <v>543</v>
      </c>
      <c r="E29" s="156">
        <v>857</v>
      </c>
      <c r="F29" s="157">
        <f t="shared" si="0"/>
        <v>1.12763157894737</v>
      </c>
      <c r="G29" s="157">
        <f t="shared" si="1"/>
        <v>1.57826887661142</v>
      </c>
    </row>
    <row r="30" ht="20.25" customHeight="1" spans="1:7">
      <c r="A30" s="154" t="s">
        <v>56</v>
      </c>
      <c r="B30" s="155" t="s">
        <v>57</v>
      </c>
      <c r="C30" s="156"/>
      <c r="D30" s="156"/>
      <c r="E30" s="156"/>
      <c r="F30" s="157">
        <f t="shared" si="0"/>
        <v>0</v>
      </c>
      <c r="G30" s="157">
        <f t="shared" si="1"/>
        <v>0</v>
      </c>
    </row>
    <row r="31" ht="20.25" customHeight="1" spans="1:7">
      <c r="A31" s="154" t="s">
        <v>58</v>
      </c>
      <c r="B31" s="155" t="s">
        <v>59</v>
      </c>
      <c r="C31" s="156"/>
      <c r="D31" s="156"/>
      <c r="E31" s="156"/>
      <c r="F31" s="157">
        <f t="shared" si="0"/>
        <v>0</v>
      </c>
      <c r="G31" s="157">
        <f t="shared" si="1"/>
        <v>0</v>
      </c>
    </row>
    <row r="32" ht="20.25" customHeight="1" spans="1:7">
      <c r="A32" s="154" t="s">
        <v>60</v>
      </c>
      <c r="B32" s="155" t="s">
        <v>61</v>
      </c>
      <c r="C32" s="156"/>
      <c r="D32" s="156"/>
      <c r="E32" s="156"/>
      <c r="F32" s="157">
        <f t="shared" si="0"/>
        <v>0</v>
      </c>
      <c r="G32" s="157">
        <f t="shared" si="1"/>
        <v>0</v>
      </c>
    </row>
    <row r="33" ht="20.25" customHeight="1" spans="1:7">
      <c r="A33" s="154"/>
      <c r="B33" s="155"/>
      <c r="C33" s="156"/>
      <c r="D33" s="156"/>
      <c r="E33" s="156"/>
      <c r="F33" s="161"/>
      <c r="G33" s="161"/>
    </row>
    <row r="34" ht="20.25" customHeight="1" spans="1:7">
      <c r="A34" s="154"/>
      <c r="B34" s="162"/>
      <c r="C34" s="156"/>
      <c r="D34" s="156"/>
      <c r="E34" s="156"/>
      <c r="F34" s="161"/>
      <c r="G34" s="161"/>
    </row>
    <row r="35" ht="20.25" customHeight="1" spans="1:7">
      <c r="A35" s="163" t="s">
        <v>62</v>
      </c>
      <c r="B35" s="164"/>
      <c r="C35" s="152">
        <f>C6+C24</f>
        <v>27195</v>
      </c>
      <c r="D35" s="152">
        <f>D6+D24</f>
        <v>27428</v>
      </c>
      <c r="E35" s="152">
        <f>E6+E24</f>
        <v>29317</v>
      </c>
      <c r="F35" s="160">
        <f>IFERROR($E35/C35,)</f>
        <v>1.07802904945762</v>
      </c>
      <c r="G35" s="160">
        <f>IFERROR($E35/D35,)</f>
        <v>1.06887122648389</v>
      </c>
    </row>
  </sheetData>
  <mergeCells count="7">
    <mergeCell ref="A2:G2"/>
    <mergeCell ref="F3:G3"/>
    <mergeCell ref="A4:B4"/>
    <mergeCell ref="E4:G4"/>
    <mergeCell ref="A35:B35"/>
    <mergeCell ref="C4:C5"/>
    <mergeCell ref="D4:D5"/>
  </mergeCells>
  <pageMargins left="0.29" right="0.29" top="0.82" bottom="0.0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showGridLines="0" topLeftCell="B19" workbookViewId="0">
      <selection activeCell="N12" sqref="N12"/>
    </sheetView>
  </sheetViews>
  <sheetFormatPr defaultColWidth="8.70833333333333" defaultRowHeight="14.25" customHeight="1"/>
  <cols>
    <col min="1" max="1" width="5.14166666666667" customWidth="1"/>
    <col min="2" max="2" width="25.1416666666667" customWidth="1"/>
    <col min="3" max="4" width="16.1416666666667" customWidth="1"/>
    <col min="5" max="5" width="12.1416666666667" customWidth="1"/>
    <col min="6" max="7" width="21.425" customWidth="1"/>
    <col min="8" max="8" width="60.7083333333333" customWidth="1"/>
    <col min="9" max="9" width="22.625" customWidth="1"/>
  </cols>
  <sheetData>
    <row r="1" customHeight="1" spans="1:9">
      <c r="A1" s="106" t="s">
        <v>63</v>
      </c>
      <c r="B1" s="107" t="s">
        <v>64</v>
      </c>
      <c r="C1" s="107"/>
      <c r="D1" s="107"/>
      <c r="E1" s="107"/>
      <c r="F1" s="107"/>
      <c r="G1" s="107"/>
      <c r="H1" s="107"/>
      <c r="I1" s="130"/>
    </row>
    <row r="2" ht="24" customHeight="1" spans="1:9">
      <c r="A2" s="108" t="s">
        <v>65</v>
      </c>
      <c r="B2" s="108"/>
      <c r="C2" s="108"/>
      <c r="D2" s="108"/>
      <c r="E2" s="108"/>
      <c r="F2" s="108"/>
      <c r="G2" s="108"/>
      <c r="H2" s="108"/>
      <c r="I2" s="131"/>
    </row>
    <row r="3" customHeight="1" spans="1:9">
      <c r="A3" s="109"/>
      <c r="B3" s="110" t="s">
        <v>2</v>
      </c>
      <c r="C3" s="110"/>
      <c r="D3" s="110"/>
      <c r="E3" s="110"/>
      <c r="F3" s="110"/>
      <c r="G3" s="110"/>
      <c r="H3" s="110"/>
      <c r="I3" s="132"/>
    </row>
    <row r="4" ht="33" customHeight="1" spans="1:9">
      <c r="A4" s="8" t="s">
        <v>3</v>
      </c>
      <c r="B4" s="8"/>
      <c r="C4" s="8" t="s">
        <v>66</v>
      </c>
      <c r="D4" s="8" t="s">
        <v>67</v>
      </c>
      <c r="E4" s="8" t="s">
        <v>6</v>
      </c>
      <c r="F4" s="8"/>
      <c r="G4" s="8"/>
      <c r="H4" s="8"/>
      <c r="I4" s="8" t="s">
        <v>68</v>
      </c>
    </row>
    <row r="5" ht="63" customHeight="1" spans="1:9">
      <c r="A5" s="8" t="s">
        <v>7</v>
      </c>
      <c r="B5" s="8" t="s">
        <v>8</v>
      </c>
      <c r="C5" s="8"/>
      <c r="D5" s="8"/>
      <c r="E5" s="8" t="s">
        <v>9</v>
      </c>
      <c r="F5" s="8" t="s">
        <v>69</v>
      </c>
      <c r="G5" s="8" t="s">
        <v>11</v>
      </c>
      <c r="H5" s="8" t="s">
        <v>70</v>
      </c>
      <c r="I5" s="8"/>
    </row>
    <row r="6" ht="21.75" customHeight="1" spans="1:9">
      <c r="A6" s="111" t="s">
        <v>71</v>
      </c>
      <c r="B6" s="112" t="s">
        <v>72</v>
      </c>
      <c r="C6" s="85">
        <v>19315</v>
      </c>
      <c r="D6" s="113">
        <v>13505</v>
      </c>
      <c r="E6" s="113">
        <v>17057</v>
      </c>
      <c r="F6" s="114">
        <f t="shared" ref="F6:F34" si="0">IFERROR($E6/C6,)</f>
        <v>0.883096039347657</v>
      </c>
      <c r="G6" s="114">
        <f t="shared" ref="G6:G34" si="1">IFERROR($E6/D6,)</f>
        <v>1.26301369863014</v>
      </c>
      <c r="H6" s="115" t="s">
        <v>73</v>
      </c>
      <c r="I6" s="85">
        <v>17023</v>
      </c>
    </row>
    <row r="7" ht="21.75" customHeight="1" spans="1:9">
      <c r="A7" s="111" t="s">
        <v>74</v>
      </c>
      <c r="B7" s="112" t="s">
        <v>75</v>
      </c>
      <c r="C7" s="113"/>
      <c r="D7" s="113"/>
      <c r="E7" s="113"/>
      <c r="F7" s="114">
        <f t="shared" si="0"/>
        <v>0</v>
      </c>
      <c r="G7" s="114">
        <f t="shared" si="1"/>
        <v>0</v>
      </c>
      <c r="H7" s="116"/>
      <c r="I7" s="113"/>
    </row>
    <row r="8" ht="21.75" customHeight="1" spans="1:9">
      <c r="A8" s="111" t="s">
        <v>76</v>
      </c>
      <c r="B8" s="117" t="s">
        <v>77</v>
      </c>
      <c r="C8" s="113">
        <v>208</v>
      </c>
      <c r="D8" s="113">
        <v>208</v>
      </c>
      <c r="E8" s="113">
        <v>169</v>
      </c>
      <c r="F8" s="114">
        <f t="shared" si="0"/>
        <v>0.8125</v>
      </c>
      <c r="G8" s="114">
        <f t="shared" si="1"/>
        <v>0.8125</v>
      </c>
      <c r="H8" s="116" t="s">
        <v>73</v>
      </c>
      <c r="I8" s="113">
        <v>169</v>
      </c>
    </row>
    <row r="9" ht="21.75" customHeight="1" spans="1:9">
      <c r="A9" s="111" t="s">
        <v>78</v>
      </c>
      <c r="B9" s="112" t="s">
        <v>79</v>
      </c>
      <c r="C9" s="113">
        <v>1218</v>
      </c>
      <c r="D9" s="113">
        <v>819</v>
      </c>
      <c r="E9" s="113">
        <v>1275</v>
      </c>
      <c r="F9" s="114">
        <f t="shared" si="0"/>
        <v>1.04679802955665</v>
      </c>
      <c r="G9" s="114">
        <f t="shared" si="1"/>
        <v>1.55677655677656</v>
      </c>
      <c r="H9" s="116"/>
      <c r="I9" s="113">
        <v>1275</v>
      </c>
    </row>
    <row r="10" ht="21.75" customHeight="1" spans="1:9">
      <c r="A10" s="111" t="s">
        <v>80</v>
      </c>
      <c r="B10" s="117" t="s">
        <v>81</v>
      </c>
      <c r="C10" s="113">
        <v>8903</v>
      </c>
      <c r="D10" s="113">
        <v>7624</v>
      </c>
      <c r="E10" s="113">
        <v>7849</v>
      </c>
      <c r="F10" s="114">
        <f t="shared" si="0"/>
        <v>0.881612939458609</v>
      </c>
      <c r="G10" s="114">
        <f t="shared" si="1"/>
        <v>1.02951206715635</v>
      </c>
      <c r="H10" s="116" t="s">
        <v>73</v>
      </c>
      <c r="I10" s="113">
        <v>7303</v>
      </c>
    </row>
    <row r="11" ht="21.75" customHeight="1" spans="1:9">
      <c r="A11" s="111" t="s">
        <v>82</v>
      </c>
      <c r="B11" s="118" t="s">
        <v>83</v>
      </c>
      <c r="C11" s="113">
        <v>120</v>
      </c>
      <c r="D11" s="113">
        <v>65</v>
      </c>
      <c r="E11" s="113">
        <v>146</v>
      </c>
      <c r="F11" s="114">
        <f t="shared" si="0"/>
        <v>1.21666666666667</v>
      </c>
      <c r="G11" s="114">
        <f t="shared" si="1"/>
        <v>2.24615384615385</v>
      </c>
      <c r="H11" s="119" t="s">
        <v>84</v>
      </c>
      <c r="I11" s="113">
        <v>141</v>
      </c>
    </row>
    <row r="12" ht="21.75" customHeight="1" spans="1:9">
      <c r="A12" s="111" t="s">
        <v>85</v>
      </c>
      <c r="B12" s="112" t="s">
        <v>86</v>
      </c>
      <c r="C12" s="113">
        <v>230</v>
      </c>
      <c r="D12" s="113">
        <v>155</v>
      </c>
      <c r="E12" s="113">
        <v>167</v>
      </c>
      <c r="F12" s="114">
        <f t="shared" si="0"/>
        <v>0.726086956521739</v>
      </c>
      <c r="G12" s="114">
        <f t="shared" si="1"/>
        <v>1.07741935483871</v>
      </c>
      <c r="H12" s="116" t="s">
        <v>73</v>
      </c>
      <c r="I12" s="113">
        <v>127</v>
      </c>
    </row>
    <row r="13" ht="21.75" customHeight="1" spans="1:9">
      <c r="A13" s="111" t="s">
        <v>87</v>
      </c>
      <c r="B13" s="112" t="s">
        <v>88</v>
      </c>
      <c r="C13" s="113">
        <v>22213</v>
      </c>
      <c r="D13" s="113">
        <v>18639</v>
      </c>
      <c r="E13" s="113">
        <v>23828</v>
      </c>
      <c r="F13" s="114">
        <f t="shared" si="0"/>
        <v>1.07270517264665</v>
      </c>
      <c r="G13" s="114">
        <f t="shared" si="1"/>
        <v>1.27839476366758</v>
      </c>
      <c r="H13" s="116"/>
      <c r="I13" s="113">
        <v>18359</v>
      </c>
    </row>
    <row r="14" ht="21.75" customHeight="1" spans="1:9">
      <c r="A14" s="111" t="s">
        <v>89</v>
      </c>
      <c r="B14" s="112" t="s">
        <v>90</v>
      </c>
      <c r="C14" s="113">
        <v>3951</v>
      </c>
      <c r="D14" s="113">
        <v>3841</v>
      </c>
      <c r="E14" s="113">
        <v>5622</v>
      </c>
      <c r="F14" s="114">
        <f t="shared" si="0"/>
        <v>1.42293090356872</v>
      </c>
      <c r="G14" s="114">
        <f t="shared" si="1"/>
        <v>1.4636813329862</v>
      </c>
      <c r="H14" s="119" t="s">
        <v>91</v>
      </c>
      <c r="I14" s="113">
        <v>3353</v>
      </c>
    </row>
    <row r="15" ht="21.75" customHeight="1" spans="1:9">
      <c r="A15" s="111" t="s">
        <v>92</v>
      </c>
      <c r="B15" s="120" t="s">
        <v>93</v>
      </c>
      <c r="C15" s="113">
        <v>50</v>
      </c>
      <c r="D15" s="113">
        <v>72</v>
      </c>
      <c r="E15" s="113">
        <v>50</v>
      </c>
      <c r="F15" s="114">
        <f t="shared" si="0"/>
        <v>1</v>
      </c>
      <c r="G15" s="114">
        <f t="shared" si="1"/>
        <v>0.694444444444444</v>
      </c>
      <c r="H15" s="116"/>
      <c r="I15" s="113">
        <v>50</v>
      </c>
    </row>
    <row r="16" ht="21.75" customHeight="1" spans="1:9">
      <c r="A16" s="111" t="s">
        <v>94</v>
      </c>
      <c r="B16" s="120" t="s">
        <v>95</v>
      </c>
      <c r="C16" s="113">
        <v>7777</v>
      </c>
      <c r="D16" s="113">
        <v>5748</v>
      </c>
      <c r="E16" s="113">
        <v>5588</v>
      </c>
      <c r="F16" s="114">
        <f t="shared" si="0"/>
        <v>0.718528995756719</v>
      </c>
      <c r="G16" s="114">
        <f t="shared" si="1"/>
        <v>0.972164231036882</v>
      </c>
      <c r="H16" s="119" t="s">
        <v>96</v>
      </c>
      <c r="I16" s="113">
        <v>5588</v>
      </c>
    </row>
    <row r="17" ht="21.75" customHeight="1" spans="1:9">
      <c r="A17" s="111" t="s">
        <v>97</v>
      </c>
      <c r="B17" s="120" t="s">
        <v>98</v>
      </c>
      <c r="C17" s="113">
        <v>610</v>
      </c>
      <c r="D17" s="113">
        <v>592</v>
      </c>
      <c r="E17" s="113">
        <v>861</v>
      </c>
      <c r="F17" s="114">
        <f t="shared" si="0"/>
        <v>1.41147540983607</v>
      </c>
      <c r="G17" s="114">
        <f t="shared" si="1"/>
        <v>1.45439189189189</v>
      </c>
      <c r="H17" s="119" t="s">
        <v>99</v>
      </c>
      <c r="I17" s="113">
        <v>861</v>
      </c>
    </row>
    <row r="18" ht="21.75" customHeight="1" spans="1:9">
      <c r="A18" s="111" t="s">
        <v>100</v>
      </c>
      <c r="B18" s="120" t="s">
        <v>101</v>
      </c>
      <c r="C18" s="113"/>
      <c r="D18" s="113"/>
      <c r="E18" s="113"/>
      <c r="F18" s="114">
        <f t="shared" si="0"/>
        <v>0</v>
      </c>
      <c r="G18" s="114">
        <f t="shared" si="1"/>
        <v>0</v>
      </c>
      <c r="H18" s="116"/>
      <c r="I18" s="113"/>
    </row>
    <row r="19" ht="21.75" customHeight="1" spans="1:9">
      <c r="A19" s="111" t="s">
        <v>102</v>
      </c>
      <c r="B19" s="120" t="s">
        <v>103</v>
      </c>
      <c r="C19" s="113"/>
      <c r="D19" s="113"/>
      <c r="E19" s="113"/>
      <c r="F19" s="114">
        <f t="shared" si="0"/>
        <v>0</v>
      </c>
      <c r="G19" s="114">
        <f t="shared" si="1"/>
        <v>0</v>
      </c>
      <c r="H19" s="116"/>
      <c r="I19" s="113"/>
    </row>
    <row r="20" ht="21.75" customHeight="1" spans="1:9">
      <c r="A20" s="111" t="s">
        <v>104</v>
      </c>
      <c r="B20" s="120" t="s">
        <v>105</v>
      </c>
      <c r="C20" s="113"/>
      <c r="D20" s="113"/>
      <c r="E20" s="113"/>
      <c r="F20" s="114">
        <f t="shared" si="0"/>
        <v>0</v>
      </c>
      <c r="G20" s="114">
        <f t="shared" si="1"/>
        <v>0</v>
      </c>
      <c r="H20" s="116"/>
      <c r="I20" s="113"/>
    </row>
    <row r="21" ht="21.75" customHeight="1" spans="1:9">
      <c r="A21" s="111" t="s">
        <v>106</v>
      </c>
      <c r="B21" s="120" t="s">
        <v>107</v>
      </c>
      <c r="C21" s="113"/>
      <c r="D21" s="113"/>
      <c r="E21" s="113"/>
      <c r="F21" s="114">
        <f t="shared" si="0"/>
        <v>0</v>
      </c>
      <c r="G21" s="114">
        <f t="shared" si="1"/>
        <v>0</v>
      </c>
      <c r="H21" s="116"/>
      <c r="I21" s="113"/>
    </row>
    <row r="22" ht="21.75" customHeight="1" spans="1:9">
      <c r="A22" s="111" t="s">
        <v>108</v>
      </c>
      <c r="B22" s="120" t="s">
        <v>109</v>
      </c>
      <c r="C22" s="113"/>
      <c r="D22" s="113"/>
      <c r="E22" s="113"/>
      <c r="F22" s="114">
        <f t="shared" si="0"/>
        <v>0</v>
      </c>
      <c r="G22" s="114">
        <f t="shared" si="1"/>
        <v>0</v>
      </c>
      <c r="H22" s="116"/>
      <c r="I22" s="113"/>
    </row>
    <row r="23" ht="21.75" customHeight="1" spans="1:9">
      <c r="A23" s="111" t="s">
        <v>110</v>
      </c>
      <c r="B23" s="120" t="s">
        <v>111</v>
      </c>
      <c r="C23" s="113">
        <v>80</v>
      </c>
      <c r="D23" s="113">
        <v>30</v>
      </c>
      <c r="E23" s="113">
        <v>80</v>
      </c>
      <c r="F23" s="114">
        <f t="shared" si="0"/>
        <v>1</v>
      </c>
      <c r="G23" s="114">
        <f t="shared" si="1"/>
        <v>2.66666666666667</v>
      </c>
      <c r="H23" s="116"/>
      <c r="I23" s="113">
        <v>80</v>
      </c>
    </row>
    <row r="24" ht="21.75" customHeight="1" spans="1:9">
      <c r="A24" s="111" t="s">
        <v>112</v>
      </c>
      <c r="B24" s="120" t="s">
        <v>113</v>
      </c>
      <c r="C24" s="113">
        <v>7901</v>
      </c>
      <c r="D24" s="113">
        <v>4312</v>
      </c>
      <c r="E24" s="113">
        <v>5583</v>
      </c>
      <c r="F24" s="114">
        <f t="shared" si="0"/>
        <v>0.706619415263891</v>
      </c>
      <c r="G24" s="114">
        <f t="shared" si="1"/>
        <v>1.29475881261596</v>
      </c>
      <c r="H24" s="116" t="s">
        <v>73</v>
      </c>
      <c r="I24" s="113">
        <v>5007</v>
      </c>
    </row>
    <row r="25" ht="21.75" customHeight="1" spans="1:9">
      <c r="A25" s="111" t="s">
        <v>114</v>
      </c>
      <c r="B25" s="120" t="s">
        <v>115</v>
      </c>
      <c r="C25" s="113"/>
      <c r="D25" s="113"/>
      <c r="E25" s="113"/>
      <c r="F25" s="114">
        <f t="shared" si="0"/>
        <v>0</v>
      </c>
      <c r="G25" s="114">
        <f t="shared" si="1"/>
        <v>0</v>
      </c>
      <c r="H25" s="116"/>
      <c r="I25" s="113"/>
    </row>
    <row r="26" ht="21.75" customHeight="1" spans="1:9">
      <c r="A26" s="111" t="s">
        <v>116</v>
      </c>
      <c r="B26" s="120" t="s">
        <v>117</v>
      </c>
      <c r="C26" s="113">
        <v>543</v>
      </c>
      <c r="D26" s="113">
        <v>487</v>
      </c>
      <c r="E26" s="113">
        <v>568</v>
      </c>
      <c r="F26" s="114">
        <f t="shared" si="0"/>
        <v>1.04604051565378</v>
      </c>
      <c r="G26" s="114">
        <f t="shared" si="1"/>
        <v>1.16632443531828</v>
      </c>
      <c r="H26" s="116"/>
      <c r="I26" s="113">
        <v>490</v>
      </c>
    </row>
    <row r="27" ht="21.75" customHeight="1" spans="1:9">
      <c r="A27" s="111" t="s">
        <v>118</v>
      </c>
      <c r="B27" s="120" t="s">
        <v>119</v>
      </c>
      <c r="C27" s="113">
        <v>2500</v>
      </c>
      <c r="D27" s="113"/>
      <c r="E27" s="113">
        <v>2200</v>
      </c>
      <c r="F27" s="114">
        <f t="shared" si="0"/>
        <v>0.88</v>
      </c>
      <c r="G27" s="114">
        <f t="shared" si="1"/>
        <v>0</v>
      </c>
      <c r="H27" s="116" t="s">
        <v>73</v>
      </c>
      <c r="I27" s="113">
        <v>2500</v>
      </c>
    </row>
    <row r="28" ht="21.75" customHeight="1" spans="1:9">
      <c r="A28" s="111" t="s">
        <v>120</v>
      </c>
      <c r="B28" s="120" t="s">
        <v>121</v>
      </c>
      <c r="C28" s="113"/>
      <c r="D28" s="113"/>
      <c r="E28" s="113"/>
      <c r="F28" s="114">
        <f t="shared" si="0"/>
        <v>0</v>
      </c>
      <c r="G28" s="114">
        <f t="shared" si="1"/>
        <v>0</v>
      </c>
      <c r="H28" s="116"/>
      <c r="I28" s="113"/>
    </row>
    <row r="29" ht="21.75" customHeight="1" spans="1:9">
      <c r="A29" s="111" t="s">
        <v>122</v>
      </c>
      <c r="B29" s="120" t="s">
        <v>123</v>
      </c>
      <c r="C29" s="113">
        <v>9395</v>
      </c>
      <c r="D29" s="113">
        <v>8765</v>
      </c>
      <c r="E29" s="113">
        <v>11900</v>
      </c>
      <c r="F29" s="114">
        <f t="shared" si="0"/>
        <v>1.26663118680149</v>
      </c>
      <c r="G29" s="114">
        <f t="shared" si="1"/>
        <v>1.35767256132345</v>
      </c>
      <c r="H29" s="116" t="s">
        <v>124</v>
      </c>
      <c r="I29" s="113">
        <v>12047</v>
      </c>
    </row>
    <row r="30" ht="21.75" customHeight="1" spans="1:9">
      <c r="A30" s="111" t="s">
        <v>125</v>
      </c>
      <c r="B30" s="120" t="s">
        <v>126</v>
      </c>
      <c r="C30" s="113">
        <v>39</v>
      </c>
      <c r="D30" s="113">
        <v>75</v>
      </c>
      <c r="E30" s="113">
        <v>28</v>
      </c>
      <c r="F30" s="114">
        <f t="shared" si="0"/>
        <v>0.717948717948718</v>
      </c>
      <c r="G30" s="114">
        <f t="shared" si="1"/>
        <v>0.373333333333333</v>
      </c>
      <c r="H30" s="116" t="s">
        <v>124</v>
      </c>
      <c r="I30" s="113">
        <v>32</v>
      </c>
    </row>
    <row r="31" ht="21.75" customHeight="1" spans="1:9">
      <c r="A31" s="121">
        <v>231</v>
      </c>
      <c r="B31" s="122" t="s">
        <v>127</v>
      </c>
      <c r="C31" s="85">
        <v>0</v>
      </c>
      <c r="D31" s="113">
        <v>0</v>
      </c>
      <c r="E31" s="113">
        <v>2849</v>
      </c>
      <c r="F31" s="123">
        <f t="shared" si="0"/>
        <v>0</v>
      </c>
      <c r="G31" s="123">
        <f t="shared" si="1"/>
        <v>0</v>
      </c>
      <c r="H31" s="124" t="s">
        <v>128</v>
      </c>
      <c r="I31" s="85">
        <v>2849</v>
      </c>
    </row>
    <row r="32" ht="21.75" customHeight="1" spans="1:9">
      <c r="A32" s="125"/>
      <c r="B32" s="112"/>
      <c r="C32" s="85"/>
      <c r="D32" s="113"/>
      <c r="E32" s="113"/>
      <c r="F32" s="123">
        <f t="shared" si="0"/>
        <v>0</v>
      </c>
      <c r="G32" s="123">
        <f t="shared" si="1"/>
        <v>0</v>
      </c>
      <c r="H32" s="115"/>
      <c r="I32" s="85"/>
    </row>
    <row r="33" ht="21.75" customHeight="1" spans="1:9">
      <c r="A33" s="125"/>
      <c r="B33" s="112"/>
      <c r="C33" s="85"/>
      <c r="D33" s="113"/>
      <c r="E33" s="113"/>
      <c r="F33" s="123">
        <f t="shared" si="0"/>
        <v>0</v>
      </c>
      <c r="G33" s="123">
        <f t="shared" si="1"/>
        <v>0</v>
      </c>
      <c r="H33" s="115"/>
      <c r="I33" s="85"/>
    </row>
    <row r="34" ht="21.75" customHeight="1" spans="1:9">
      <c r="A34" s="126" t="s">
        <v>129</v>
      </c>
      <c r="B34" s="112"/>
      <c r="C34" s="127">
        <f>SUM(C6:C33)</f>
        <v>85053</v>
      </c>
      <c r="D34" s="128">
        <f>SUM(D6:D33)</f>
        <v>64937</v>
      </c>
      <c r="E34" s="128">
        <f>SUM(E6:E33)</f>
        <v>85820</v>
      </c>
      <c r="F34" s="114">
        <f t="shared" si="0"/>
        <v>1.00901790648184</v>
      </c>
      <c r="G34" s="114">
        <f t="shared" si="1"/>
        <v>1.32158861665922</v>
      </c>
      <c r="H34" s="129">
        <f>SUM(H6:H33)</f>
        <v>0</v>
      </c>
      <c r="I34" s="127">
        <f>SUM(I6:I33)</f>
        <v>77254</v>
      </c>
    </row>
  </sheetData>
  <mergeCells count="9">
    <mergeCell ref="B1:I1"/>
    <mergeCell ref="A2:I2"/>
    <mergeCell ref="B3:I3"/>
    <mergeCell ref="A4:B4"/>
    <mergeCell ref="E4:H4"/>
    <mergeCell ref="A34:B34"/>
    <mergeCell ref="C4:C5"/>
    <mergeCell ref="D4:D5"/>
    <mergeCell ref="I4:I5"/>
  </mergeCells>
  <pageMargins left="0.32" right="0.32" top="0.78" bottom="0.36" header="0.32" footer="0.32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9"/>
  <sheetViews>
    <sheetView showGridLines="0" zoomScale="85" zoomScaleNormal="85" topLeftCell="A7" workbookViewId="0">
      <selection activeCell="S44" sqref="S44"/>
    </sheetView>
  </sheetViews>
  <sheetFormatPr defaultColWidth="8.70833333333333" defaultRowHeight="14.25" customHeight="1"/>
  <cols>
    <col min="1" max="1" width="10.7083333333333" customWidth="1"/>
    <col min="2" max="2" width="39.575" customWidth="1"/>
    <col min="3" max="4" width="10.7083333333333" customWidth="1"/>
    <col min="5" max="7" width="10" customWidth="1"/>
    <col min="8" max="8" width="10.7083333333333" customWidth="1"/>
    <col min="9" max="9" width="36.1416666666667" customWidth="1"/>
    <col min="10" max="11" width="10.7083333333333" customWidth="1"/>
    <col min="12" max="14" width="10" customWidth="1"/>
  </cols>
  <sheetData>
    <row r="1" ht="18" customHeight="1" spans="1:14">
      <c r="A1" s="64" t="s">
        <v>130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</row>
    <row r="2" ht="24" customHeight="1" spans="1:14">
      <c r="A2" s="66" t="s">
        <v>131</v>
      </c>
      <c r="B2" s="66"/>
      <c r="C2" s="66"/>
      <c r="D2" s="66"/>
      <c r="E2" s="66"/>
      <c r="F2" s="66"/>
      <c r="G2" s="66"/>
      <c r="H2" s="66"/>
      <c r="I2" s="66"/>
      <c r="J2" s="66"/>
      <c r="K2" s="66"/>
      <c r="L2" s="66"/>
      <c r="M2" s="66"/>
      <c r="N2" s="66"/>
    </row>
    <row r="3" ht="20.25" customHeight="1" spans="1:14">
      <c r="A3" s="65"/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101" t="s">
        <v>2</v>
      </c>
      <c r="N3" s="101"/>
    </row>
    <row r="4" ht="31.5" customHeight="1" spans="1:14">
      <c r="A4" s="67" t="s">
        <v>132</v>
      </c>
      <c r="B4" s="67"/>
      <c r="C4" s="67"/>
      <c r="D4" s="67"/>
      <c r="E4" s="67"/>
      <c r="F4" s="67"/>
      <c r="G4" s="67"/>
      <c r="H4" s="67" t="s">
        <v>133</v>
      </c>
      <c r="I4" s="67"/>
      <c r="J4" s="67"/>
      <c r="K4" s="67"/>
      <c r="L4" s="67"/>
      <c r="M4" s="67"/>
      <c r="N4" s="67"/>
    </row>
    <row r="5" ht="22.5" customHeight="1" spans="1:14">
      <c r="A5" s="67" t="s">
        <v>134</v>
      </c>
      <c r="B5" s="67" t="s">
        <v>3</v>
      </c>
      <c r="C5" s="68" t="s">
        <v>4</v>
      </c>
      <c r="D5" s="69" t="s">
        <v>135</v>
      </c>
      <c r="E5" s="70" t="s">
        <v>6</v>
      </c>
      <c r="F5" s="71"/>
      <c r="G5" s="72"/>
      <c r="H5" s="67" t="s">
        <v>134</v>
      </c>
      <c r="I5" s="67" t="s">
        <v>3</v>
      </c>
      <c r="J5" s="68" t="s">
        <v>4</v>
      </c>
      <c r="K5" s="69" t="s">
        <v>135</v>
      </c>
      <c r="L5" s="70" t="s">
        <v>6</v>
      </c>
      <c r="M5" s="71"/>
      <c r="N5" s="72"/>
    </row>
    <row r="6" ht="63" customHeight="1" spans="1:14">
      <c r="A6" s="67"/>
      <c r="B6" s="67"/>
      <c r="C6" s="73"/>
      <c r="D6" s="73"/>
      <c r="E6" s="74" t="s">
        <v>9</v>
      </c>
      <c r="F6" s="75" t="s">
        <v>69</v>
      </c>
      <c r="G6" s="75" t="s">
        <v>11</v>
      </c>
      <c r="H6" s="67"/>
      <c r="I6" s="67"/>
      <c r="J6" s="73"/>
      <c r="K6" s="73"/>
      <c r="L6" s="74" t="s">
        <v>9</v>
      </c>
      <c r="M6" s="75" t="s">
        <v>69</v>
      </c>
      <c r="N6" s="75" t="s">
        <v>11</v>
      </c>
    </row>
    <row r="7" ht="25.5" customHeight="1" spans="1:14">
      <c r="A7" s="76"/>
      <c r="B7" s="77" t="s">
        <v>136</v>
      </c>
      <c r="C7" s="78">
        <v>27195</v>
      </c>
      <c r="D7" s="79">
        <v>27428</v>
      </c>
      <c r="E7" s="79">
        <v>29317</v>
      </c>
      <c r="F7" s="80">
        <f t="shared" ref="F7:F13" si="0">IFERROR($E7/C7,)</f>
        <v>1.07802904945762</v>
      </c>
      <c r="G7" s="80">
        <f t="shared" ref="G7:G13" si="1">IFERROR($E7/D7,)</f>
        <v>1.06887122648389</v>
      </c>
      <c r="H7" s="76"/>
      <c r="I7" s="77" t="s">
        <v>137</v>
      </c>
      <c r="J7" s="78">
        <v>85053</v>
      </c>
      <c r="K7" s="79">
        <v>64937</v>
      </c>
      <c r="L7" s="79">
        <v>85820</v>
      </c>
      <c r="M7" s="80">
        <f t="shared" ref="M7:M23" si="2">IFERROR($L7/J7,)</f>
        <v>1.00901790648184</v>
      </c>
      <c r="N7" s="80">
        <f t="shared" ref="N7:N23" si="3">IFERROR($L7/K7,)</f>
        <v>1.32158861665922</v>
      </c>
    </row>
    <row r="8" ht="25.5" customHeight="1" spans="1:14">
      <c r="A8" s="81" t="s">
        <v>138</v>
      </c>
      <c r="B8" s="81" t="s">
        <v>139</v>
      </c>
      <c r="C8" s="78">
        <f>SUM(C9,C13,C16,C21:C22,C31,C34)</f>
        <v>117019</v>
      </c>
      <c r="D8" s="79">
        <f>SUM(D9,D13,D16,D21:D22,D31,D34)</f>
        <v>169931</v>
      </c>
      <c r="E8" s="79">
        <f>SUM(E9,E13,E16,E21:E22,E31,E34)</f>
        <v>96292</v>
      </c>
      <c r="F8" s="80">
        <f t="shared" si="0"/>
        <v>0.8228749177484</v>
      </c>
      <c r="G8" s="80">
        <f t="shared" si="1"/>
        <v>0.56665352407742</v>
      </c>
      <c r="H8" s="81" t="s">
        <v>140</v>
      </c>
      <c r="I8" s="81" t="s">
        <v>141</v>
      </c>
      <c r="J8" s="78">
        <f>SUM(J9,J12,J14,J16:J18,J34)</f>
        <v>18000</v>
      </c>
      <c r="K8" s="79">
        <f>SUM(K9,K12,K14,K16:K18,K34)</f>
        <v>33501</v>
      </c>
      <c r="L8" s="79">
        <f>SUM(L9,L12,L14,L16:L18,L34)</f>
        <v>14000</v>
      </c>
      <c r="M8" s="80">
        <f t="shared" si="2"/>
        <v>0.777777777777778</v>
      </c>
      <c r="N8" s="80">
        <f t="shared" si="3"/>
        <v>0.41789797319483</v>
      </c>
    </row>
    <row r="9" ht="25.5" customHeight="1" spans="1:14">
      <c r="A9" s="76"/>
      <c r="B9" s="76" t="s">
        <v>142</v>
      </c>
      <c r="C9" s="78">
        <f>SUM(C10:C12)</f>
        <v>38137</v>
      </c>
      <c r="D9" s="78">
        <f>SUM(D10:D12)</f>
        <v>54687</v>
      </c>
      <c r="E9" s="82">
        <f>SUM(E10:E12)</f>
        <v>34372</v>
      </c>
      <c r="F9" s="80">
        <f t="shared" si="0"/>
        <v>0.901276975116029</v>
      </c>
      <c r="G9" s="80">
        <f t="shared" si="1"/>
        <v>0.628522317918335</v>
      </c>
      <c r="H9" s="76" t="s">
        <v>143</v>
      </c>
      <c r="I9" s="76" t="s">
        <v>144</v>
      </c>
      <c r="J9" s="78">
        <f>SUM(J10:J11)</f>
        <v>18000</v>
      </c>
      <c r="K9" s="79">
        <f>SUM(K10:K11)</f>
        <v>16545</v>
      </c>
      <c r="L9" s="79">
        <f>SUM(L10:L11)</f>
        <v>14000</v>
      </c>
      <c r="M9" s="80">
        <f t="shared" si="2"/>
        <v>0.777777777777778</v>
      </c>
      <c r="N9" s="80">
        <f t="shared" si="3"/>
        <v>0.846177092777274</v>
      </c>
    </row>
    <row r="10" ht="25.5" customHeight="1" spans="1:14">
      <c r="A10" s="76" t="s">
        <v>145</v>
      </c>
      <c r="B10" s="76" t="s">
        <v>146</v>
      </c>
      <c r="C10" s="83">
        <v>2407</v>
      </c>
      <c r="D10" s="84">
        <v>2407</v>
      </c>
      <c r="E10" s="85">
        <v>2407</v>
      </c>
      <c r="F10" s="80">
        <f t="shared" si="0"/>
        <v>1</v>
      </c>
      <c r="G10" s="80">
        <f t="shared" si="1"/>
        <v>1</v>
      </c>
      <c r="H10" s="76" t="s">
        <v>147</v>
      </c>
      <c r="I10" s="76" t="s">
        <v>148</v>
      </c>
      <c r="J10" s="83">
        <v>10061</v>
      </c>
      <c r="K10" s="102">
        <v>7929</v>
      </c>
      <c r="L10" s="102">
        <v>7900</v>
      </c>
      <c r="M10" s="80">
        <f t="shared" si="2"/>
        <v>0.7852102176722</v>
      </c>
      <c r="N10" s="80">
        <f t="shared" si="3"/>
        <v>0.996342540042881</v>
      </c>
    </row>
    <row r="11" ht="25.5" customHeight="1" spans="1:14">
      <c r="A11" s="76" t="s">
        <v>149</v>
      </c>
      <c r="B11" s="76" t="s">
        <v>150</v>
      </c>
      <c r="C11" s="83">
        <v>35730</v>
      </c>
      <c r="D11" s="83">
        <v>49482</v>
      </c>
      <c r="E11" s="86">
        <v>31965</v>
      </c>
      <c r="F11" s="80">
        <f t="shared" si="0"/>
        <v>0.894626364399664</v>
      </c>
      <c r="G11" s="80">
        <f t="shared" si="1"/>
        <v>0.645992482114708</v>
      </c>
      <c r="H11" s="76" t="s">
        <v>151</v>
      </c>
      <c r="I11" s="76" t="s">
        <v>152</v>
      </c>
      <c r="J11" s="83">
        <v>7939</v>
      </c>
      <c r="K11" s="102">
        <v>8616</v>
      </c>
      <c r="L11" s="102">
        <v>6100</v>
      </c>
      <c r="M11" s="80">
        <f t="shared" si="2"/>
        <v>0.768358735357098</v>
      </c>
      <c r="N11" s="80">
        <f t="shared" si="3"/>
        <v>0.707985143918292</v>
      </c>
    </row>
    <row r="12" ht="25.5" customHeight="1" spans="1:14">
      <c r="A12" s="76" t="s">
        <v>153</v>
      </c>
      <c r="B12" s="76" t="s">
        <v>154</v>
      </c>
      <c r="C12" s="83"/>
      <c r="D12" s="83">
        <v>2798</v>
      </c>
      <c r="E12" s="86"/>
      <c r="F12" s="80">
        <f t="shared" si="0"/>
        <v>0</v>
      </c>
      <c r="G12" s="80">
        <f t="shared" si="1"/>
        <v>0</v>
      </c>
      <c r="H12" s="76" t="s">
        <v>155</v>
      </c>
      <c r="I12" s="76" t="s">
        <v>156</v>
      </c>
      <c r="J12" s="78">
        <f>J13</f>
        <v>0</v>
      </c>
      <c r="K12" s="79">
        <f>K13</f>
        <v>0</v>
      </c>
      <c r="L12" s="79">
        <f>L13</f>
        <v>0</v>
      </c>
      <c r="M12" s="80">
        <f t="shared" si="2"/>
        <v>0</v>
      </c>
      <c r="N12" s="80">
        <f t="shared" si="3"/>
        <v>0</v>
      </c>
    </row>
    <row r="13" ht="25.5" customHeight="1" spans="1:14">
      <c r="A13" s="76" t="s">
        <v>157</v>
      </c>
      <c r="B13" s="76" t="s">
        <v>158</v>
      </c>
      <c r="C13" s="83">
        <v>18000</v>
      </c>
      <c r="D13" s="83">
        <v>16323</v>
      </c>
      <c r="E13" s="87">
        <v>12618</v>
      </c>
      <c r="F13" s="80">
        <f t="shared" si="0"/>
        <v>0.701</v>
      </c>
      <c r="G13" s="80">
        <f t="shared" si="1"/>
        <v>0.773019665502665</v>
      </c>
      <c r="H13" s="76" t="s">
        <v>159</v>
      </c>
      <c r="I13" s="76" t="s">
        <v>160</v>
      </c>
      <c r="J13" s="83"/>
      <c r="K13" s="102"/>
      <c r="L13" s="102"/>
      <c r="M13" s="80">
        <f t="shared" si="2"/>
        <v>0</v>
      </c>
      <c r="N13" s="80">
        <f t="shared" si="3"/>
        <v>0</v>
      </c>
    </row>
    <row r="14" ht="25.5" customHeight="1" spans="1:14">
      <c r="A14" s="76"/>
      <c r="B14" s="88"/>
      <c r="C14" s="83"/>
      <c r="D14" s="83"/>
      <c r="E14" s="85"/>
      <c r="F14" s="89"/>
      <c r="G14" s="89"/>
      <c r="H14" s="76" t="s">
        <v>161</v>
      </c>
      <c r="I14" s="76" t="s">
        <v>162</v>
      </c>
      <c r="J14" s="78">
        <f>J15</f>
        <v>0</v>
      </c>
      <c r="K14" s="79">
        <f>K15</f>
        <v>16723</v>
      </c>
      <c r="L14" s="79">
        <f>L15</f>
        <v>0</v>
      </c>
      <c r="M14" s="80">
        <f t="shared" si="2"/>
        <v>0</v>
      </c>
      <c r="N14" s="80">
        <f t="shared" si="3"/>
        <v>0</v>
      </c>
    </row>
    <row r="15" ht="25.5" customHeight="1" spans="1:14">
      <c r="A15" s="76"/>
      <c r="B15" s="88"/>
      <c r="C15" s="83"/>
      <c r="D15" s="83"/>
      <c r="E15" s="85"/>
      <c r="F15" s="89"/>
      <c r="G15" s="89"/>
      <c r="H15" s="76" t="s">
        <v>163</v>
      </c>
      <c r="I15" s="76" t="s">
        <v>164</v>
      </c>
      <c r="J15" s="83"/>
      <c r="K15" s="102">
        <v>16723</v>
      </c>
      <c r="L15" s="102"/>
      <c r="M15" s="80">
        <f t="shared" si="2"/>
        <v>0</v>
      </c>
      <c r="N15" s="80">
        <f t="shared" si="3"/>
        <v>0</v>
      </c>
    </row>
    <row r="16" ht="25.5" customHeight="1" spans="1:14">
      <c r="A16" s="76" t="s">
        <v>165</v>
      </c>
      <c r="B16" s="76" t="s">
        <v>166</v>
      </c>
      <c r="C16" s="78">
        <f>C17</f>
        <v>19721</v>
      </c>
      <c r="D16" s="78">
        <f>D17</f>
        <v>0</v>
      </c>
      <c r="E16" s="82">
        <f>E17</f>
        <v>23513</v>
      </c>
      <c r="F16" s="80">
        <f t="shared" ref="F16:F26" si="4">IFERROR($E16/C16,)</f>
        <v>1.1922823386238</v>
      </c>
      <c r="G16" s="80">
        <f t="shared" ref="G16:G26" si="5">IFERROR($E16/D16,)</f>
        <v>0</v>
      </c>
      <c r="H16" s="76" t="s">
        <v>167</v>
      </c>
      <c r="I16" s="76" t="s">
        <v>168</v>
      </c>
      <c r="J16" s="83"/>
      <c r="K16" s="102">
        <v>233</v>
      </c>
      <c r="L16" s="102"/>
      <c r="M16" s="80">
        <f t="shared" si="2"/>
        <v>0</v>
      </c>
      <c r="N16" s="80">
        <f t="shared" si="3"/>
        <v>0</v>
      </c>
    </row>
    <row r="17" ht="25.5" customHeight="1" spans="1:14">
      <c r="A17" s="76" t="s">
        <v>169</v>
      </c>
      <c r="B17" s="76" t="s">
        <v>170</v>
      </c>
      <c r="C17" s="78">
        <f>SUM(C18:C20)</f>
        <v>19721</v>
      </c>
      <c r="D17" s="78">
        <f>SUM(D18:D20)</f>
        <v>0</v>
      </c>
      <c r="E17" s="82">
        <f>SUM(E18:E20)</f>
        <v>23513</v>
      </c>
      <c r="F17" s="80">
        <f t="shared" si="4"/>
        <v>1.1922823386238</v>
      </c>
      <c r="G17" s="80">
        <f t="shared" si="5"/>
        <v>0</v>
      </c>
      <c r="H17" s="76" t="s">
        <v>171</v>
      </c>
      <c r="I17" s="76" t="s">
        <v>172</v>
      </c>
      <c r="J17" s="83"/>
      <c r="K17" s="102"/>
      <c r="L17" s="102"/>
      <c r="M17" s="80">
        <f t="shared" si="2"/>
        <v>0</v>
      </c>
      <c r="N17" s="80">
        <f t="shared" si="3"/>
        <v>0</v>
      </c>
    </row>
    <row r="18" ht="25.5" customHeight="1" spans="1:14">
      <c r="A18" s="76" t="s">
        <v>173</v>
      </c>
      <c r="B18" s="76" t="s">
        <v>174</v>
      </c>
      <c r="C18" s="83">
        <v>19721</v>
      </c>
      <c r="D18" s="83"/>
      <c r="E18" s="87">
        <v>23513</v>
      </c>
      <c r="F18" s="80">
        <f t="shared" si="4"/>
        <v>1.1922823386238</v>
      </c>
      <c r="G18" s="80">
        <f t="shared" si="5"/>
        <v>0</v>
      </c>
      <c r="H18" s="76" t="s">
        <v>175</v>
      </c>
      <c r="I18" s="76" t="s">
        <v>176</v>
      </c>
      <c r="J18" s="78">
        <f>SUM(J19:J22)</f>
        <v>0</v>
      </c>
      <c r="K18" s="79">
        <f>SUM(K19:K22)</f>
        <v>0</v>
      </c>
      <c r="L18" s="79">
        <f>SUM(L19:L22)</f>
        <v>0</v>
      </c>
      <c r="M18" s="80">
        <f t="shared" si="2"/>
        <v>0</v>
      </c>
      <c r="N18" s="80">
        <f t="shared" si="3"/>
        <v>0</v>
      </c>
    </row>
    <row r="19" ht="25.5" customHeight="1" spans="1:14">
      <c r="A19" s="76" t="s">
        <v>177</v>
      </c>
      <c r="B19" s="76" t="s">
        <v>178</v>
      </c>
      <c r="C19" s="83"/>
      <c r="D19" s="83"/>
      <c r="E19" s="85"/>
      <c r="F19" s="80">
        <f t="shared" si="4"/>
        <v>0</v>
      </c>
      <c r="G19" s="80">
        <f t="shared" si="5"/>
        <v>0</v>
      </c>
      <c r="H19" s="76" t="s">
        <v>179</v>
      </c>
      <c r="I19" s="76" t="s">
        <v>109</v>
      </c>
      <c r="J19" s="83"/>
      <c r="K19" s="102"/>
      <c r="L19" s="102"/>
      <c r="M19" s="80">
        <f t="shared" si="2"/>
        <v>0</v>
      </c>
      <c r="N19" s="80">
        <f t="shared" si="3"/>
        <v>0</v>
      </c>
    </row>
    <row r="20" ht="25.5" customHeight="1" spans="1:14">
      <c r="A20" s="76" t="s">
        <v>180</v>
      </c>
      <c r="B20" s="76" t="s">
        <v>181</v>
      </c>
      <c r="C20" s="83"/>
      <c r="D20" s="83"/>
      <c r="E20" s="86"/>
      <c r="F20" s="80">
        <f t="shared" si="4"/>
        <v>0</v>
      </c>
      <c r="G20" s="80">
        <f t="shared" si="5"/>
        <v>0</v>
      </c>
      <c r="H20" s="76" t="s">
        <v>182</v>
      </c>
      <c r="I20" s="76" t="s">
        <v>183</v>
      </c>
      <c r="J20" s="83"/>
      <c r="K20" s="102"/>
      <c r="L20" s="102"/>
      <c r="M20" s="80">
        <f t="shared" si="2"/>
        <v>0</v>
      </c>
      <c r="N20" s="80">
        <f t="shared" si="3"/>
        <v>0</v>
      </c>
    </row>
    <row r="21" ht="25.5" customHeight="1" spans="1:14">
      <c r="A21" s="76" t="s">
        <v>184</v>
      </c>
      <c r="B21" s="76" t="s">
        <v>185</v>
      </c>
      <c r="C21" s="83"/>
      <c r="D21" s="83"/>
      <c r="E21" s="86"/>
      <c r="F21" s="80">
        <f t="shared" si="4"/>
        <v>0</v>
      </c>
      <c r="G21" s="80">
        <f t="shared" si="5"/>
        <v>0</v>
      </c>
      <c r="H21" s="76" t="s">
        <v>186</v>
      </c>
      <c r="I21" s="76" t="s">
        <v>187</v>
      </c>
      <c r="J21" s="83"/>
      <c r="K21" s="102"/>
      <c r="L21" s="102"/>
      <c r="M21" s="80">
        <f t="shared" si="2"/>
        <v>0</v>
      </c>
      <c r="N21" s="80">
        <f t="shared" si="3"/>
        <v>0</v>
      </c>
    </row>
    <row r="22" ht="25.5" customHeight="1" spans="1:14">
      <c r="A22" s="76" t="s">
        <v>188</v>
      </c>
      <c r="B22" s="76" t="s">
        <v>189</v>
      </c>
      <c r="C22" s="78">
        <f>SUM(C23:C26)</f>
        <v>0</v>
      </c>
      <c r="D22" s="78">
        <f>SUM(D23:D26)</f>
        <v>0</v>
      </c>
      <c r="E22" s="82">
        <f>SUM(E23:E26)</f>
        <v>0</v>
      </c>
      <c r="F22" s="80">
        <f t="shared" si="4"/>
        <v>0</v>
      </c>
      <c r="G22" s="80">
        <f t="shared" si="5"/>
        <v>0</v>
      </c>
      <c r="H22" s="76" t="s">
        <v>190</v>
      </c>
      <c r="I22" s="76" t="s">
        <v>191</v>
      </c>
      <c r="J22" s="83"/>
      <c r="K22" s="102"/>
      <c r="L22" s="102"/>
      <c r="M22" s="80">
        <f t="shared" si="2"/>
        <v>0</v>
      </c>
      <c r="N22" s="80">
        <f t="shared" si="3"/>
        <v>0</v>
      </c>
    </row>
    <row r="23" ht="25.5" customHeight="1" spans="1:14">
      <c r="A23" s="76" t="s">
        <v>192</v>
      </c>
      <c r="B23" s="76" t="s">
        <v>193</v>
      </c>
      <c r="C23" s="83"/>
      <c r="D23" s="83"/>
      <c r="E23" s="86"/>
      <c r="F23" s="80">
        <f t="shared" si="4"/>
        <v>0</v>
      </c>
      <c r="G23" s="80">
        <f t="shared" si="5"/>
        <v>0</v>
      </c>
      <c r="H23" s="76"/>
      <c r="I23" s="76" t="s">
        <v>194</v>
      </c>
      <c r="J23" s="83"/>
      <c r="K23" s="102"/>
      <c r="L23" s="102"/>
      <c r="M23" s="80">
        <f t="shared" si="2"/>
        <v>0</v>
      </c>
      <c r="N23" s="80">
        <f t="shared" si="3"/>
        <v>0</v>
      </c>
    </row>
    <row r="24" ht="25.5" customHeight="1" spans="1:14">
      <c r="A24" s="76" t="s">
        <v>195</v>
      </c>
      <c r="B24" s="76" t="s">
        <v>196</v>
      </c>
      <c r="C24" s="83"/>
      <c r="D24" s="83"/>
      <c r="E24" s="86"/>
      <c r="F24" s="80">
        <f t="shared" si="4"/>
        <v>0</v>
      </c>
      <c r="G24" s="80">
        <f t="shared" si="5"/>
        <v>0</v>
      </c>
      <c r="H24" s="76"/>
      <c r="I24" s="76"/>
      <c r="J24" s="83"/>
      <c r="K24" s="102"/>
      <c r="L24" s="102"/>
      <c r="M24" s="89"/>
      <c r="N24" s="89"/>
    </row>
    <row r="25" ht="25.5" customHeight="1" spans="1:14">
      <c r="A25" s="76" t="s">
        <v>197</v>
      </c>
      <c r="B25" s="76" t="s">
        <v>198</v>
      </c>
      <c r="C25" s="83"/>
      <c r="D25" s="83"/>
      <c r="E25" s="86"/>
      <c r="F25" s="80">
        <f t="shared" si="4"/>
        <v>0</v>
      </c>
      <c r="G25" s="80">
        <f t="shared" si="5"/>
        <v>0</v>
      </c>
      <c r="H25" s="76"/>
      <c r="I25" s="76"/>
      <c r="J25" s="83"/>
      <c r="K25" s="102"/>
      <c r="L25" s="102"/>
      <c r="M25" s="89"/>
      <c r="N25" s="89"/>
    </row>
    <row r="26" ht="25.5" customHeight="1" spans="1:14">
      <c r="A26" s="76" t="s">
        <v>199</v>
      </c>
      <c r="B26" s="76" t="s">
        <v>200</v>
      </c>
      <c r="C26" s="83"/>
      <c r="D26" s="83"/>
      <c r="E26" s="86"/>
      <c r="F26" s="80">
        <f t="shared" si="4"/>
        <v>0</v>
      </c>
      <c r="G26" s="80">
        <f t="shared" si="5"/>
        <v>0</v>
      </c>
      <c r="H26" s="76"/>
      <c r="I26" s="76"/>
      <c r="J26" s="83"/>
      <c r="K26" s="102"/>
      <c r="L26" s="102"/>
      <c r="M26" s="89"/>
      <c r="N26" s="89"/>
    </row>
    <row r="27" ht="25.5" customHeight="1" spans="1:14">
      <c r="A27" s="76"/>
      <c r="B27" s="76"/>
      <c r="C27" s="83"/>
      <c r="D27" s="83"/>
      <c r="E27" s="86"/>
      <c r="F27" s="89"/>
      <c r="G27" s="89"/>
      <c r="H27" s="88"/>
      <c r="I27" s="88"/>
      <c r="J27" s="83"/>
      <c r="K27" s="102"/>
      <c r="L27" s="102"/>
      <c r="M27" s="89"/>
      <c r="N27" s="89"/>
    </row>
    <row r="28" ht="25.5" customHeight="1" spans="1:14">
      <c r="A28" s="76" t="s">
        <v>201</v>
      </c>
      <c r="B28" s="76" t="s">
        <v>202</v>
      </c>
      <c r="C28" s="78">
        <f>C29</f>
        <v>0</v>
      </c>
      <c r="D28" s="78">
        <f>D29</f>
        <v>0</v>
      </c>
      <c r="E28" s="82">
        <f>E29</f>
        <v>0</v>
      </c>
      <c r="F28" s="80">
        <f t="shared" ref="F28:F37" si="6">IFERROR($E28/C28,)</f>
        <v>0</v>
      </c>
      <c r="G28" s="80">
        <f t="shared" ref="G28:G37" si="7">IFERROR($E28/D28,)</f>
        <v>0</v>
      </c>
      <c r="H28" s="76" t="s">
        <v>203</v>
      </c>
      <c r="I28" s="76" t="s">
        <v>127</v>
      </c>
      <c r="J28" s="78">
        <v>41161</v>
      </c>
      <c r="K28" s="79">
        <v>98921</v>
      </c>
      <c r="L28" s="79">
        <v>25789</v>
      </c>
      <c r="M28" s="80">
        <v>0.626539685624742</v>
      </c>
      <c r="N28" s="80">
        <v>0.26070298521042</v>
      </c>
    </row>
    <row r="29" ht="25.5" customHeight="1" spans="1:14">
      <c r="A29" s="76" t="s">
        <v>204</v>
      </c>
      <c r="B29" s="76" t="s">
        <v>205</v>
      </c>
      <c r="C29" s="78">
        <f>C30</f>
        <v>0</v>
      </c>
      <c r="D29" s="78">
        <f>D30</f>
        <v>0</v>
      </c>
      <c r="E29" s="82">
        <f>E30</f>
        <v>0</v>
      </c>
      <c r="F29" s="80">
        <f t="shared" si="6"/>
        <v>0</v>
      </c>
      <c r="G29" s="80">
        <f t="shared" si="7"/>
        <v>0</v>
      </c>
      <c r="H29" s="76" t="s">
        <v>206</v>
      </c>
      <c r="I29" s="76" t="s">
        <v>207</v>
      </c>
      <c r="J29" s="83">
        <v>41161</v>
      </c>
      <c r="K29" s="102">
        <v>98921</v>
      </c>
      <c r="L29" s="102">
        <v>25789</v>
      </c>
      <c r="M29" s="80">
        <v>0.626539685624742</v>
      </c>
      <c r="N29" s="80">
        <v>0.26070298521042</v>
      </c>
    </row>
    <row r="30" ht="25.5" customHeight="1" spans="1:14">
      <c r="A30" s="76" t="s">
        <v>208</v>
      </c>
      <c r="B30" s="76" t="s">
        <v>209</v>
      </c>
      <c r="C30" s="83"/>
      <c r="D30" s="83"/>
      <c r="E30" s="86"/>
      <c r="F30" s="80">
        <f t="shared" si="6"/>
        <v>0</v>
      </c>
      <c r="G30" s="80">
        <f t="shared" si="7"/>
        <v>0</v>
      </c>
      <c r="H30" s="76"/>
      <c r="I30" s="76"/>
      <c r="J30" s="83"/>
      <c r="K30" s="102"/>
      <c r="L30" s="102"/>
      <c r="M30" s="89"/>
      <c r="N30" s="89"/>
    </row>
    <row r="31" ht="25.5" customHeight="1" spans="1:14">
      <c r="A31" s="90">
        <v>11006</v>
      </c>
      <c r="B31" s="76" t="s">
        <v>210</v>
      </c>
      <c r="C31" s="91">
        <f>SUM(C32:C33)</f>
        <v>0</v>
      </c>
      <c r="D31" s="91">
        <f>SUM(D32:D33)</f>
        <v>0</v>
      </c>
      <c r="E31" s="91">
        <f>SUM(E32:E33)</f>
        <v>0</v>
      </c>
      <c r="F31" s="92">
        <f t="shared" si="6"/>
        <v>0</v>
      </c>
      <c r="G31" s="92">
        <f t="shared" si="7"/>
        <v>0</v>
      </c>
      <c r="H31" s="93"/>
      <c r="I31" s="93"/>
      <c r="J31" s="94"/>
      <c r="K31" s="94"/>
      <c r="L31" s="94"/>
      <c r="M31" s="103"/>
      <c r="N31" s="103"/>
    </row>
    <row r="32" ht="25.5" customHeight="1" spans="1:14">
      <c r="A32" s="90">
        <v>1100601</v>
      </c>
      <c r="B32" s="93" t="s">
        <v>211</v>
      </c>
      <c r="C32" s="83"/>
      <c r="D32" s="94"/>
      <c r="E32" s="94"/>
      <c r="F32" s="92">
        <f t="shared" si="6"/>
        <v>0</v>
      </c>
      <c r="G32" s="92">
        <f t="shared" si="7"/>
        <v>0</v>
      </c>
      <c r="H32" s="93"/>
      <c r="I32" s="93"/>
      <c r="J32" s="94"/>
      <c r="K32" s="94"/>
      <c r="L32" s="94"/>
      <c r="M32" s="103"/>
      <c r="N32" s="103"/>
    </row>
    <row r="33" ht="25.5" customHeight="1" spans="1:14">
      <c r="A33" s="90">
        <v>1100602</v>
      </c>
      <c r="B33" s="93" t="s">
        <v>212</v>
      </c>
      <c r="C33" s="94"/>
      <c r="D33" s="94"/>
      <c r="E33" s="94"/>
      <c r="F33" s="92">
        <f t="shared" si="6"/>
        <v>0</v>
      </c>
      <c r="G33" s="92">
        <f t="shared" si="7"/>
        <v>0</v>
      </c>
      <c r="H33" s="93"/>
      <c r="I33" s="93"/>
      <c r="J33" s="94"/>
      <c r="K33" s="94"/>
      <c r="L33" s="94"/>
      <c r="M33" s="103"/>
      <c r="N33" s="103"/>
    </row>
    <row r="34" s="63" customFormat="1" ht="25.5" customHeight="1" spans="1:14">
      <c r="A34" s="95">
        <v>11011</v>
      </c>
      <c r="B34" s="93" t="s">
        <v>213</v>
      </c>
      <c r="C34" s="96">
        <f>C35</f>
        <v>41161</v>
      </c>
      <c r="D34" s="96">
        <f>D35</f>
        <v>98921</v>
      </c>
      <c r="E34" s="96">
        <f>E35</f>
        <v>25789</v>
      </c>
      <c r="F34" s="92">
        <f t="shared" si="6"/>
        <v>0.626539685624742</v>
      </c>
      <c r="G34" s="92">
        <f t="shared" si="7"/>
        <v>0.26070298521042</v>
      </c>
      <c r="H34" s="95">
        <v>23011</v>
      </c>
      <c r="I34" s="93" t="s">
        <v>214</v>
      </c>
      <c r="J34" s="104"/>
      <c r="K34" s="91"/>
      <c r="L34" s="91"/>
      <c r="M34" s="98"/>
      <c r="N34" s="98"/>
    </row>
    <row r="35" s="63" customFormat="1" ht="25.5" customHeight="1" spans="1:14">
      <c r="A35" s="95">
        <v>1101101</v>
      </c>
      <c r="B35" s="93" t="s">
        <v>215</v>
      </c>
      <c r="C35" s="97">
        <v>41161</v>
      </c>
      <c r="D35" s="97">
        <v>98921</v>
      </c>
      <c r="E35" s="97">
        <v>25789</v>
      </c>
      <c r="F35" s="98">
        <f t="shared" si="6"/>
        <v>0.626539685624742</v>
      </c>
      <c r="G35" s="98">
        <f t="shared" si="7"/>
        <v>0.26070298521042</v>
      </c>
      <c r="H35" s="95">
        <v>2301101</v>
      </c>
      <c r="I35" s="93" t="s">
        <v>216</v>
      </c>
      <c r="J35" s="97"/>
      <c r="K35" s="97"/>
      <c r="L35" s="97"/>
      <c r="M35" s="98"/>
      <c r="N35" s="98"/>
    </row>
    <row r="36" ht="23.8" customHeight="1" spans="1:14">
      <c r="A36" s="62"/>
      <c r="B36" s="62" t="s">
        <v>217</v>
      </c>
      <c r="C36" s="99"/>
      <c r="D36" s="99"/>
      <c r="E36" s="99"/>
      <c r="F36" s="100">
        <f t="shared" si="6"/>
        <v>0</v>
      </c>
      <c r="G36" s="100">
        <f t="shared" si="7"/>
        <v>0</v>
      </c>
      <c r="H36" s="62"/>
      <c r="I36" s="62" t="s">
        <v>218</v>
      </c>
      <c r="J36" s="99"/>
      <c r="K36" s="99"/>
      <c r="L36" s="99"/>
      <c r="M36" s="105">
        <f>IFERROR($L36/J36,)</f>
        <v>0</v>
      </c>
      <c r="N36" s="105">
        <f>IFERROR($L36/K36,)</f>
        <v>0</v>
      </c>
    </row>
    <row r="37" ht="25.6" customHeight="1" spans="1:14">
      <c r="A37" s="62"/>
      <c r="B37" s="62" t="s">
        <v>219</v>
      </c>
      <c r="C37" s="99"/>
      <c r="D37" s="99"/>
      <c r="E37" s="99"/>
      <c r="F37" s="100">
        <f t="shared" si="6"/>
        <v>0</v>
      </c>
      <c r="G37" s="100">
        <f t="shared" si="7"/>
        <v>0</v>
      </c>
      <c r="H37" s="62"/>
      <c r="I37" s="62" t="s">
        <v>220</v>
      </c>
      <c r="J37" s="99"/>
      <c r="K37" s="99"/>
      <c r="L37" s="99"/>
      <c r="M37" s="105">
        <f>IFERROR($L37/J37,)</f>
        <v>0</v>
      </c>
      <c r="N37" s="105">
        <f>IFERROR($L37/K37,)</f>
        <v>0</v>
      </c>
    </row>
    <row r="38" s="63" customFormat="1" ht="25.5" customHeight="1" spans="1:14">
      <c r="A38" s="76"/>
      <c r="B38" s="76"/>
      <c r="C38" s="83"/>
      <c r="D38" s="83"/>
      <c r="E38" s="86"/>
      <c r="F38" s="89"/>
      <c r="G38" s="89"/>
      <c r="H38" s="88"/>
      <c r="I38" s="88"/>
      <c r="J38" s="83"/>
      <c r="K38" s="102"/>
      <c r="L38" s="102"/>
      <c r="M38" s="89"/>
      <c r="N38" s="89"/>
    </row>
    <row r="39" s="63" customFormat="1" ht="25.5" customHeight="1" spans="1:14">
      <c r="A39" s="76"/>
      <c r="B39" s="77" t="s">
        <v>62</v>
      </c>
      <c r="C39" s="78">
        <f>SUM(C7:C8,C28,C36,C37)</f>
        <v>144214</v>
      </c>
      <c r="D39" s="78">
        <f>SUM(D7:D8,D28,D36,D37)</f>
        <v>197359</v>
      </c>
      <c r="E39" s="82">
        <f>SUM(E7:E8,E28,E36:E37)</f>
        <v>125609</v>
      </c>
      <c r="F39" s="80">
        <f>IFERROR($E39/C39,)</f>
        <v>0.870990333809478</v>
      </c>
      <c r="G39" s="80">
        <f>IFERROR($E39/D39,)</f>
        <v>0.636449313180549</v>
      </c>
      <c r="H39" s="76"/>
      <c r="I39" s="77" t="s">
        <v>129</v>
      </c>
      <c r="J39" s="78">
        <f>SUM(J7:J8,J28,J23,J36,J37)</f>
        <v>144214</v>
      </c>
      <c r="K39" s="79">
        <f>SUM(K7:K8,K28,K23,K36,K37)</f>
        <v>197359</v>
      </c>
      <c r="L39" s="79">
        <f>SUM(L7:L8,L28,L23,L36,L37)</f>
        <v>125609</v>
      </c>
      <c r="M39" s="80">
        <f>IFERROR($L39/J39,)</f>
        <v>0.870990333809478</v>
      </c>
      <c r="N39" s="80">
        <f>IFERROR($L39/K39,)</f>
        <v>0.636449313180549</v>
      </c>
    </row>
  </sheetData>
  <mergeCells count="14">
    <mergeCell ref="A2:N2"/>
    <mergeCell ref="M3:N3"/>
    <mergeCell ref="A4:G4"/>
    <mergeCell ref="H4:N4"/>
    <mergeCell ref="E5:G5"/>
    <mergeCell ref="L5:N5"/>
    <mergeCell ref="A5:A6"/>
    <mergeCell ref="B5:B6"/>
    <mergeCell ref="C5:C6"/>
    <mergeCell ref="D5:D6"/>
    <mergeCell ref="H5:H6"/>
    <mergeCell ref="I5:I6"/>
    <mergeCell ref="J5:J6"/>
    <mergeCell ref="K5:K6"/>
  </mergeCells>
  <pageMargins left="0.29" right="0.29" top="0.61" bottom="0.49" header="0.32" footer="0.32"/>
  <pageSetup paperSize="9" scale="70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59"/>
  <sheetViews>
    <sheetView tabSelected="1" workbookViewId="0">
      <selection activeCell="B5" sqref="B5:B6"/>
    </sheetView>
  </sheetViews>
  <sheetFormatPr defaultColWidth="9" defaultRowHeight="13.5"/>
  <cols>
    <col min="1" max="1" width="11.7083333333333" customWidth="1"/>
    <col min="2" max="2" width="42.425" customWidth="1"/>
    <col min="3" max="3" width="15.1833333333333" customWidth="1"/>
    <col min="4" max="4" width="16.575" customWidth="1"/>
    <col min="5" max="5" width="14.2833333333333" customWidth="1"/>
    <col min="6" max="6" width="17.7083333333333" customWidth="1"/>
    <col min="7" max="7" width="22.2833333333333" customWidth="1"/>
    <col min="8" max="8" width="9.70833333333333" customWidth="1"/>
    <col min="9" max="9" width="42.425" customWidth="1"/>
    <col min="10" max="10" width="12" customWidth="1"/>
    <col min="11" max="11" width="16.575" customWidth="1"/>
    <col min="12" max="12" width="10.7083333333333" customWidth="1"/>
    <col min="13" max="13" width="17.7083333333333" customWidth="1"/>
    <col min="14" max="14" width="22.2833333333333" customWidth="1"/>
    <col min="15" max="15" width="61.1416666666667" customWidth="1"/>
    <col min="16" max="16" width="44" customWidth="1"/>
  </cols>
  <sheetData>
    <row r="1" customFormat="1" ht="14.25" customHeight="1" spans="1:16">
      <c r="A1" s="1" t="s">
        <v>221</v>
      </c>
      <c r="B1" s="2"/>
      <c r="C1" s="2"/>
      <c r="D1" s="2"/>
      <c r="E1" s="2"/>
      <c r="F1" s="2"/>
      <c r="G1" s="2"/>
      <c r="H1" s="3"/>
      <c r="I1" s="2"/>
      <c r="J1" s="2"/>
      <c r="K1" s="2"/>
      <c r="L1" s="2"/>
      <c r="M1" s="2"/>
      <c r="N1" s="2"/>
      <c r="O1" s="2"/>
      <c r="P1" s="2"/>
    </row>
    <row r="2" customFormat="1" ht="24" customHeight="1" spans="1:16">
      <c r="A2" s="4" t="s">
        <v>222</v>
      </c>
      <c r="B2" s="4"/>
      <c r="C2" s="4"/>
      <c r="D2" s="4"/>
      <c r="E2" s="4"/>
      <c r="F2" s="4"/>
      <c r="G2" s="4"/>
      <c r="H2" s="5"/>
      <c r="I2" s="4"/>
      <c r="J2" s="4"/>
      <c r="K2" s="4"/>
      <c r="L2" s="4"/>
      <c r="M2" s="4"/>
      <c r="N2" s="4"/>
      <c r="O2" s="4"/>
      <c r="P2" s="4"/>
    </row>
    <row r="3" customFormat="1" ht="15.75" customHeight="1" spans="1:16">
      <c r="A3" s="6" t="s">
        <v>2</v>
      </c>
      <c r="B3" s="6"/>
      <c r="C3" s="6"/>
      <c r="D3" s="6"/>
      <c r="E3" s="6"/>
      <c r="F3" s="6"/>
      <c r="G3" s="6"/>
      <c r="H3" s="7"/>
      <c r="I3" s="6"/>
      <c r="J3" s="6"/>
      <c r="K3" s="6"/>
      <c r="L3" s="6"/>
      <c r="M3" s="6"/>
      <c r="N3" s="6"/>
      <c r="O3" s="6"/>
      <c r="P3" s="6"/>
    </row>
    <row r="4" customFormat="1" ht="23.25" customHeight="1" spans="1:16">
      <c r="A4" s="8" t="s">
        <v>132</v>
      </c>
      <c r="B4" s="8"/>
      <c r="C4" s="8"/>
      <c r="D4" s="8"/>
      <c r="E4" s="8"/>
      <c r="F4" s="8"/>
      <c r="G4" s="8"/>
      <c r="H4" s="8" t="s">
        <v>133</v>
      </c>
      <c r="I4" s="8"/>
      <c r="J4" s="8"/>
      <c r="K4" s="8"/>
      <c r="L4" s="8"/>
      <c r="M4" s="8"/>
      <c r="N4" s="8"/>
      <c r="O4" s="8"/>
      <c r="P4" s="8"/>
    </row>
    <row r="5" customFormat="1" ht="19.5" customHeight="1" spans="1:16">
      <c r="A5" s="8" t="s">
        <v>134</v>
      </c>
      <c r="B5" s="8" t="s">
        <v>3</v>
      </c>
      <c r="C5" s="8" t="s">
        <v>66</v>
      </c>
      <c r="D5" s="8" t="s">
        <v>67</v>
      </c>
      <c r="E5" s="8" t="s">
        <v>6</v>
      </c>
      <c r="F5" s="8"/>
      <c r="G5" s="8"/>
      <c r="H5" s="8" t="s">
        <v>134</v>
      </c>
      <c r="I5" s="8" t="s">
        <v>3</v>
      </c>
      <c r="J5" s="8" t="s">
        <v>66</v>
      </c>
      <c r="K5" s="8" t="s">
        <v>67</v>
      </c>
      <c r="L5" s="8" t="s">
        <v>6</v>
      </c>
      <c r="M5" s="8"/>
      <c r="N5" s="8"/>
      <c r="O5" s="8"/>
      <c r="P5" s="8"/>
    </row>
    <row r="6" customFormat="1" ht="60" customHeight="1" spans="1:16">
      <c r="A6" s="8"/>
      <c r="B6" s="8"/>
      <c r="C6" s="8"/>
      <c r="D6" s="8"/>
      <c r="E6" s="8" t="s">
        <v>9</v>
      </c>
      <c r="F6" s="8" t="s">
        <v>69</v>
      </c>
      <c r="G6" s="8" t="s">
        <v>11</v>
      </c>
      <c r="H6" s="8"/>
      <c r="I6" s="8"/>
      <c r="J6" s="8"/>
      <c r="K6" s="8"/>
      <c r="L6" s="8" t="s">
        <v>9</v>
      </c>
      <c r="M6" s="8" t="s">
        <v>69</v>
      </c>
      <c r="N6" s="8" t="s">
        <v>11</v>
      </c>
      <c r="O6" s="8" t="s">
        <v>70</v>
      </c>
      <c r="P6" s="8" t="s">
        <v>68</v>
      </c>
    </row>
    <row r="7" customFormat="1" ht="15.75" customHeight="1" spans="1:16">
      <c r="A7" s="9" t="s">
        <v>223</v>
      </c>
      <c r="B7" s="10" t="s">
        <v>224</v>
      </c>
      <c r="C7" s="11">
        <v>25000</v>
      </c>
      <c r="D7" s="12">
        <v>292</v>
      </c>
      <c r="E7" s="12">
        <v>28000</v>
      </c>
      <c r="F7" s="13">
        <v>1.12</v>
      </c>
      <c r="G7" s="13">
        <v>95.8904109589041</v>
      </c>
      <c r="H7" s="14" t="s">
        <v>82</v>
      </c>
      <c r="I7" s="43" t="s">
        <v>83</v>
      </c>
      <c r="J7" s="44"/>
      <c r="K7" s="45"/>
      <c r="L7" s="45"/>
      <c r="M7" s="13">
        <v>0</v>
      </c>
      <c r="N7" s="13">
        <v>0</v>
      </c>
      <c r="O7" s="46"/>
      <c r="P7" s="45"/>
    </row>
    <row r="8" customFormat="1" ht="15.75" customHeight="1" spans="1:16">
      <c r="A8" s="15" t="s">
        <v>225</v>
      </c>
      <c r="B8" s="16" t="s">
        <v>226</v>
      </c>
      <c r="C8" s="17">
        <v>0</v>
      </c>
      <c r="D8" s="18">
        <v>0</v>
      </c>
      <c r="E8" s="18">
        <v>0</v>
      </c>
      <c r="F8" s="19">
        <v>0</v>
      </c>
      <c r="G8" s="19">
        <v>0</v>
      </c>
      <c r="H8" s="20" t="s">
        <v>85</v>
      </c>
      <c r="I8" s="47" t="s">
        <v>86</v>
      </c>
      <c r="J8" s="21"/>
      <c r="K8" s="22"/>
      <c r="L8" s="22"/>
      <c r="M8" s="19">
        <v>0</v>
      </c>
      <c r="N8" s="19">
        <v>0</v>
      </c>
      <c r="O8" s="48"/>
      <c r="P8" s="22"/>
    </row>
    <row r="9" customFormat="1" ht="15.75" customHeight="1" spans="1:16">
      <c r="A9" s="15" t="s">
        <v>227</v>
      </c>
      <c r="B9" s="16" t="s">
        <v>228</v>
      </c>
      <c r="C9" s="21"/>
      <c r="D9" s="22"/>
      <c r="E9" s="22"/>
      <c r="F9" s="19">
        <v>0</v>
      </c>
      <c r="G9" s="19">
        <v>0</v>
      </c>
      <c r="H9" s="20" t="s">
        <v>87</v>
      </c>
      <c r="I9" s="47" t="s">
        <v>88</v>
      </c>
      <c r="J9" s="21"/>
      <c r="K9" s="22">
        <v>9</v>
      </c>
      <c r="L9" s="25"/>
      <c r="M9" s="19">
        <v>0</v>
      </c>
      <c r="N9" s="19">
        <v>0</v>
      </c>
      <c r="O9" s="48"/>
      <c r="P9" s="22"/>
    </row>
    <row r="10" customFormat="1" ht="15.75" customHeight="1" spans="1:16">
      <c r="A10" s="15" t="s">
        <v>229</v>
      </c>
      <c r="B10" s="16" t="s">
        <v>230</v>
      </c>
      <c r="C10" s="21"/>
      <c r="D10" s="22"/>
      <c r="E10" s="22"/>
      <c r="F10" s="19">
        <v>0</v>
      </c>
      <c r="G10" s="19">
        <v>0</v>
      </c>
      <c r="H10" s="20" t="s">
        <v>92</v>
      </c>
      <c r="I10" s="47" t="s">
        <v>93</v>
      </c>
      <c r="J10" s="21"/>
      <c r="K10" s="22"/>
      <c r="L10" s="22"/>
      <c r="M10" s="19">
        <v>0</v>
      </c>
      <c r="N10" s="19">
        <v>0</v>
      </c>
      <c r="O10" s="48"/>
      <c r="P10" s="22"/>
    </row>
    <row r="11" customFormat="1" ht="15.75" customHeight="1" spans="1:16">
      <c r="A11" s="23" t="s">
        <v>231</v>
      </c>
      <c r="B11" s="16" t="s">
        <v>232</v>
      </c>
      <c r="C11" s="21"/>
      <c r="D11" s="22"/>
      <c r="E11" s="22"/>
      <c r="F11" s="19">
        <v>0</v>
      </c>
      <c r="G11" s="19">
        <v>0</v>
      </c>
      <c r="H11" s="20" t="s">
        <v>94</v>
      </c>
      <c r="I11" s="49" t="s">
        <v>95</v>
      </c>
      <c r="J11" s="21">
        <v>770</v>
      </c>
      <c r="K11" s="22"/>
      <c r="L11" s="50">
        <v>546</v>
      </c>
      <c r="M11" s="19">
        <v>0.709090909090909</v>
      </c>
      <c r="N11" s="19">
        <v>0</v>
      </c>
      <c r="O11" s="51" t="s">
        <v>233</v>
      </c>
      <c r="P11" s="22">
        <v>6491.97</v>
      </c>
    </row>
    <row r="12" customFormat="1" ht="15.75" customHeight="1" spans="1:16">
      <c r="A12" s="15" t="s">
        <v>234</v>
      </c>
      <c r="B12" s="16" t="s">
        <v>235</v>
      </c>
      <c r="C12" s="21"/>
      <c r="D12" s="22"/>
      <c r="E12" s="22"/>
      <c r="F12" s="19">
        <v>0</v>
      </c>
      <c r="G12" s="19">
        <v>0</v>
      </c>
      <c r="H12" s="20" t="s">
        <v>97</v>
      </c>
      <c r="I12" s="47" t="s">
        <v>98</v>
      </c>
      <c r="J12" s="21"/>
      <c r="K12" s="22"/>
      <c r="L12" s="22"/>
      <c r="M12" s="19">
        <v>0</v>
      </c>
      <c r="N12" s="19">
        <v>0</v>
      </c>
      <c r="O12" s="48"/>
      <c r="P12" s="22"/>
    </row>
    <row r="13" customFormat="1" ht="15.75" customHeight="1" spans="1:16">
      <c r="A13" s="15" t="s">
        <v>236</v>
      </c>
      <c r="B13" s="16" t="s">
        <v>237</v>
      </c>
      <c r="C13" s="21"/>
      <c r="D13" s="22"/>
      <c r="E13" s="22"/>
      <c r="F13" s="19">
        <v>0</v>
      </c>
      <c r="G13" s="19">
        <v>0</v>
      </c>
      <c r="H13" s="20" t="s">
        <v>100</v>
      </c>
      <c r="I13" s="47" t="s">
        <v>101</v>
      </c>
      <c r="J13" s="21"/>
      <c r="K13" s="22"/>
      <c r="L13" s="22"/>
      <c r="M13" s="19">
        <v>0</v>
      </c>
      <c r="N13" s="19">
        <v>0</v>
      </c>
      <c r="O13" s="48"/>
      <c r="P13" s="22"/>
    </row>
    <row r="14" customFormat="1" ht="15.75" customHeight="1" spans="1:16">
      <c r="A14" s="15" t="s">
        <v>238</v>
      </c>
      <c r="B14" s="16" t="s">
        <v>239</v>
      </c>
      <c r="C14" s="17">
        <v>25000</v>
      </c>
      <c r="D14" s="18">
        <v>292</v>
      </c>
      <c r="E14" s="18">
        <v>28000</v>
      </c>
      <c r="F14" s="19">
        <v>1.12</v>
      </c>
      <c r="G14" s="19">
        <v>95.8904109589041</v>
      </c>
      <c r="H14" s="20" t="s">
        <v>102</v>
      </c>
      <c r="I14" s="47" t="s">
        <v>103</v>
      </c>
      <c r="J14" s="21"/>
      <c r="K14" s="22"/>
      <c r="L14" s="22"/>
      <c r="M14" s="19">
        <v>0</v>
      </c>
      <c r="N14" s="19">
        <v>0</v>
      </c>
      <c r="O14" s="48"/>
      <c r="P14" s="22"/>
    </row>
    <row r="15" customFormat="1" ht="15.75" customHeight="1" spans="1:16">
      <c r="A15" s="15" t="s">
        <v>240</v>
      </c>
      <c r="B15" s="24" t="s">
        <v>241</v>
      </c>
      <c r="C15" s="21">
        <v>25000</v>
      </c>
      <c r="D15" s="22">
        <v>292</v>
      </c>
      <c r="E15" s="22">
        <v>28000</v>
      </c>
      <c r="F15" s="19">
        <v>1.12</v>
      </c>
      <c r="G15" s="19">
        <v>95.8904109589041</v>
      </c>
      <c r="H15" s="20" t="s">
        <v>106</v>
      </c>
      <c r="I15" s="47" t="s">
        <v>107</v>
      </c>
      <c r="J15" s="21"/>
      <c r="K15" s="22"/>
      <c r="L15" s="22"/>
      <c r="M15" s="19">
        <v>0</v>
      </c>
      <c r="N15" s="19">
        <v>0</v>
      </c>
      <c r="O15" s="48"/>
      <c r="P15" s="22"/>
    </row>
    <row r="16" customFormat="1" ht="15.75" customHeight="1" spans="1:16">
      <c r="A16" s="15" t="s">
        <v>242</v>
      </c>
      <c r="B16" s="24" t="s">
        <v>243</v>
      </c>
      <c r="C16" s="21"/>
      <c r="D16" s="22"/>
      <c r="E16" s="22"/>
      <c r="F16" s="19">
        <v>0</v>
      </c>
      <c r="G16" s="19">
        <v>0</v>
      </c>
      <c r="H16" s="20" t="s">
        <v>120</v>
      </c>
      <c r="I16" s="47" t="s">
        <v>121</v>
      </c>
      <c r="J16" s="21">
        <v>376</v>
      </c>
      <c r="K16" s="22">
        <v>42</v>
      </c>
      <c r="L16" s="22">
        <v>161</v>
      </c>
      <c r="M16" s="19">
        <v>0.428191489361702</v>
      </c>
      <c r="N16" s="19">
        <v>3.83333333333333</v>
      </c>
      <c r="O16" s="48"/>
      <c r="P16" s="22">
        <v>389.03</v>
      </c>
    </row>
    <row r="17" customFormat="1" ht="15.75" customHeight="1" spans="1:16">
      <c r="A17" s="15" t="s">
        <v>244</v>
      </c>
      <c r="B17" s="24" t="s">
        <v>245</v>
      </c>
      <c r="C17" s="21"/>
      <c r="D17" s="22"/>
      <c r="E17" s="22"/>
      <c r="F17" s="19">
        <v>0</v>
      </c>
      <c r="G17" s="19">
        <v>0</v>
      </c>
      <c r="H17" s="20" t="s">
        <v>122</v>
      </c>
      <c r="I17" s="47" t="s">
        <v>123</v>
      </c>
      <c r="J17" s="21">
        <v>4567</v>
      </c>
      <c r="K17" s="22">
        <v>4340</v>
      </c>
      <c r="L17" s="22">
        <v>4000</v>
      </c>
      <c r="M17" s="19">
        <v>0.875848478213269</v>
      </c>
      <c r="N17" s="19">
        <v>0.921658986175115</v>
      </c>
      <c r="O17" s="48"/>
      <c r="P17" s="22">
        <v>4354</v>
      </c>
    </row>
    <row r="18" customFormat="1" ht="15.75" customHeight="1" spans="1:16">
      <c r="A18" s="15" t="s">
        <v>246</v>
      </c>
      <c r="B18" s="24" t="s">
        <v>247</v>
      </c>
      <c r="C18" s="21"/>
      <c r="D18" s="22"/>
      <c r="E18" s="22"/>
      <c r="F18" s="19">
        <v>0</v>
      </c>
      <c r="G18" s="19">
        <v>0</v>
      </c>
      <c r="H18" s="20" t="s">
        <v>125</v>
      </c>
      <c r="I18" s="47" t="s">
        <v>126</v>
      </c>
      <c r="J18" s="21">
        <v>32</v>
      </c>
      <c r="K18" s="22">
        <v>34</v>
      </c>
      <c r="L18" s="22">
        <v>4</v>
      </c>
      <c r="M18" s="19">
        <v>0.125</v>
      </c>
      <c r="N18" s="19">
        <v>0.117647058823529</v>
      </c>
      <c r="O18" s="48" t="s">
        <v>248</v>
      </c>
      <c r="P18" s="22">
        <v>4</v>
      </c>
    </row>
    <row r="19" customFormat="1" ht="15.75" customHeight="1" spans="1:16">
      <c r="A19" s="15" t="s">
        <v>249</v>
      </c>
      <c r="B19" s="24" t="s">
        <v>250</v>
      </c>
      <c r="C19" s="21"/>
      <c r="D19" s="22"/>
      <c r="E19" s="22"/>
      <c r="F19" s="19">
        <v>0</v>
      </c>
      <c r="G19" s="19">
        <v>0</v>
      </c>
      <c r="H19" s="20" t="s">
        <v>251</v>
      </c>
      <c r="I19" s="47" t="s">
        <v>252</v>
      </c>
      <c r="J19" s="21"/>
      <c r="K19" s="22"/>
      <c r="L19" s="22"/>
      <c r="M19" s="19">
        <v>0</v>
      </c>
      <c r="N19" s="19">
        <v>0</v>
      </c>
      <c r="O19" s="48"/>
      <c r="P19" s="22"/>
    </row>
    <row r="20" customFormat="1" ht="15.75" customHeight="1" spans="1:16">
      <c r="A20" s="15" t="s">
        <v>253</v>
      </c>
      <c r="B20" s="16" t="s">
        <v>254</v>
      </c>
      <c r="C20" s="17">
        <v>0</v>
      </c>
      <c r="D20" s="18">
        <v>0</v>
      </c>
      <c r="E20" s="18">
        <v>0</v>
      </c>
      <c r="F20" s="19">
        <v>0</v>
      </c>
      <c r="G20" s="19">
        <v>0</v>
      </c>
      <c r="H20" s="20"/>
      <c r="I20" s="47"/>
      <c r="J20" s="21"/>
      <c r="K20" s="22"/>
      <c r="L20" s="22"/>
      <c r="M20" s="26"/>
      <c r="N20" s="26"/>
      <c r="O20" s="52"/>
      <c r="P20" s="53"/>
    </row>
    <row r="21" customFormat="1" ht="15.75" customHeight="1" spans="1:16">
      <c r="A21" s="15" t="s">
        <v>255</v>
      </c>
      <c r="B21" s="16" t="s">
        <v>256</v>
      </c>
      <c r="C21" s="21"/>
      <c r="D21" s="22"/>
      <c r="E21" s="22"/>
      <c r="F21" s="19">
        <v>0</v>
      </c>
      <c r="G21" s="19">
        <v>0</v>
      </c>
      <c r="H21" s="20"/>
      <c r="I21" s="47"/>
      <c r="J21" s="21"/>
      <c r="K21" s="22"/>
      <c r="L21" s="22"/>
      <c r="M21" s="26"/>
      <c r="N21" s="26"/>
      <c r="O21" s="52"/>
      <c r="P21" s="53"/>
    </row>
    <row r="22" customFormat="1" ht="15.75" customHeight="1" spans="1:16">
      <c r="A22" s="15" t="s">
        <v>257</v>
      </c>
      <c r="B22" s="24" t="s">
        <v>258</v>
      </c>
      <c r="C22" s="17">
        <v>0</v>
      </c>
      <c r="D22" s="18">
        <v>0</v>
      </c>
      <c r="E22" s="18">
        <v>0</v>
      </c>
      <c r="F22" s="19">
        <v>0</v>
      </c>
      <c r="G22" s="19">
        <v>0</v>
      </c>
      <c r="H22" s="20"/>
      <c r="I22" s="47"/>
      <c r="J22" s="21"/>
      <c r="K22" s="22"/>
      <c r="L22" s="22"/>
      <c r="M22" s="26"/>
      <c r="N22" s="26"/>
      <c r="O22" s="52"/>
      <c r="P22" s="53"/>
    </row>
    <row r="23" customFormat="1" ht="15.75" customHeight="1" spans="1:16">
      <c r="A23" s="15" t="s">
        <v>259</v>
      </c>
      <c r="B23" s="24" t="s">
        <v>260</v>
      </c>
      <c r="C23" s="21"/>
      <c r="D23" s="22"/>
      <c r="E23" s="22"/>
      <c r="F23" s="19">
        <v>0</v>
      </c>
      <c r="G23" s="19">
        <v>0</v>
      </c>
      <c r="H23" s="20"/>
      <c r="I23" s="47"/>
      <c r="J23" s="21"/>
      <c r="K23" s="22"/>
      <c r="L23" s="22"/>
      <c r="M23" s="26"/>
      <c r="N23" s="26"/>
      <c r="O23" s="52"/>
      <c r="P23" s="53"/>
    </row>
    <row r="24" customFormat="1" ht="15.75" customHeight="1" spans="1:16">
      <c r="A24" s="15" t="s">
        <v>261</v>
      </c>
      <c r="B24" s="24" t="s">
        <v>262</v>
      </c>
      <c r="C24" s="21"/>
      <c r="D24" s="22"/>
      <c r="E24" s="22"/>
      <c r="F24" s="19">
        <v>0</v>
      </c>
      <c r="G24" s="19">
        <v>0</v>
      </c>
      <c r="H24" s="20"/>
      <c r="I24" s="47"/>
      <c r="J24" s="21"/>
      <c r="K24" s="22"/>
      <c r="L24" s="22"/>
      <c r="M24" s="26"/>
      <c r="N24" s="26"/>
      <c r="O24" s="52"/>
      <c r="P24" s="53"/>
    </row>
    <row r="25" customFormat="1" ht="15.75" customHeight="1" spans="1:16">
      <c r="A25" s="15" t="s">
        <v>263</v>
      </c>
      <c r="B25" s="24" t="s">
        <v>264</v>
      </c>
      <c r="C25" s="21"/>
      <c r="D25" s="22"/>
      <c r="E25" s="22"/>
      <c r="F25" s="19">
        <v>0</v>
      </c>
      <c r="G25" s="19">
        <v>0</v>
      </c>
      <c r="H25" s="20"/>
      <c r="I25" s="47"/>
      <c r="J25" s="21"/>
      <c r="K25" s="22"/>
      <c r="L25" s="22"/>
      <c r="M25" s="26"/>
      <c r="N25" s="26"/>
      <c r="O25" s="52"/>
      <c r="P25" s="53"/>
    </row>
    <row r="26" customFormat="1" ht="15.75" customHeight="1" spans="1:16">
      <c r="A26" s="15" t="s">
        <v>265</v>
      </c>
      <c r="B26" s="16" t="s">
        <v>266</v>
      </c>
      <c r="C26" s="21"/>
      <c r="D26" s="22"/>
      <c r="E26" s="22"/>
      <c r="F26" s="19">
        <v>0</v>
      </c>
      <c r="G26" s="19">
        <v>0</v>
      </c>
      <c r="H26" s="20"/>
      <c r="I26" s="47"/>
      <c r="J26" s="21"/>
      <c r="K26" s="22"/>
      <c r="L26" s="22"/>
      <c r="M26" s="26"/>
      <c r="N26" s="26"/>
      <c r="O26" s="52"/>
      <c r="P26" s="53"/>
    </row>
    <row r="27" customFormat="1" ht="15.75" customHeight="1" spans="1:16">
      <c r="A27" s="15" t="s">
        <v>267</v>
      </c>
      <c r="B27" s="16" t="s">
        <v>268</v>
      </c>
      <c r="C27" s="17">
        <v>0</v>
      </c>
      <c r="D27" s="18">
        <v>0</v>
      </c>
      <c r="E27" s="18">
        <v>0</v>
      </c>
      <c r="F27" s="19">
        <v>0</v>
      </c>
      <c r="G27" s="19">
        <v>0</v>
      </c>
      <c r="H27" s="20"/>
      <c r="I27" s="47"/>
      <c r="J27" s="21"/>
      <c r="K27" s="22"/>
      <c r="L27" s="22"/>
      <c r="M27" s="26"/>
      <c r="N27" s="26"/>
      <c r="O27" s="52"/>
      <c r="P27" s="53"/>
    </row>
    <row r="28" customFormat="1" ht="15.75" customHeight="1" spans="1:16">
      <c r="A28" s="15" t="s">
        <v>269</v>
      </c>
      <c r="B28" s="16" t="s">
        <v>270</v>
      </c>
      <c r="C28" s="21"/>
      <c r="D28" s="22"/>
      <c r="E28" s="22"/>
      <c r="F28" s="19">
        <v>0</v>
      </c>
      <c r="G28" s="19">
        <v>0</v>
      </c>
      <c r="H28" s="20"/>
      <c r="I28" s="47"/>
      <c r="J28" s="21"/>
      <c r="K28" s="22"/>
      <c r="L28" s="22"/>
      <c r="M28" s="26"/>
      <c r="N28" s="26"/>
      <c r="O28" s="52"/>
      <c r="P28" s="53"/>
    </row>
    <row r="29" customFormat="1" ht="15.75" customHeight="1" spans="1:16">
      <c r="A29" s="15" t="s">
        <v>271</v>
      </c>
      <c r="B29" s="16" t="s">
        <v>272</v>
      </c>
      <c r="C29" s="21"/>
      <c r="D29" s="22"/>
      <c r="E29" s="22"/>
      <c r="F29" s="19">
        <v>0</v>
      </c>
      <c r="G29" s="19">
        <v>0</v>
      </c>
      <c r="H29" s="20"/>
      <c r="I29" s="47"/>
      <c r="J29" s="21"/>
      <c r="K29" s="22"/>
      <c r="L29" s="22"/>
      <c r="M29" s="26"/>
      <c r="N29" s="26"/>
      <c r="O29" s="52"/>
      <c r="P29" s="53"/>
    </row>
    <row r="30" customFormat="1" ht="15.75" customHeight="1" spans="1:16">
      <c r="A30" s="15" t="s">
        <v>273</v>
      </c>
      <c r="B30" s="16" t="s">
        <v>274</v>
      </c>
      <c r="C30" s="21"/>
      <c r="D30" s="22"/>
      <c r="E30" s="22"/>
      <c r="F30" s="19">
        <v>0</v>
      </c>
      <c r="G30" s="19">
        <v>0</v>
      </c>
      <c r="H30" s="20"/>
      <c r="I30" s="47"/>
      <c r="J30" s="21"/>
      <c r="K30" s="22"/>
      <c r="L30" s="22"/>
      <c r="M30" s="26"/>
      <c r="N30" s="26"/>
      <c r="O30" s="52"/>
      <c r="P30" s="53"/>
    </row>
    <row r="31" customFormat="1" ht="15.75" customHeight="1" spans="1:16">
      <c r="A31" s="15" t="s">
        <v>275</v>
      </c>
      <c r="B31" s="16" t="s">
        <v>276</v>
      </c>
      <c r="C31" s="21"/>
      <c r="D31" s="22"/>
      <c r="E31" s="22"/>
      <c r="F31" s="19">
        <v>0</v>
      </c>
      <c r="G31" s="19">
        <v>0</v>
      </c>
      <c r="H31" s="20"/>
      <c r="I31" s="47"/>
      <c r="J31" s="21"/>
      <c r="K31" s="22"/>
      <c r="L31" s="22"/>
      <c r="M31" s="26"/>
      <c r="N31" s="26"/>
      <c r="O31" s="52"/>
      <c r="P31" s="53"/>
    </row>
    <row r="32" customFormat="1" ht="15.75" customHeight="1" spans="1:16">
      <c r="A32" s="15" t="s">
        <v>277</v>
      </c>
      <c r="B32" s="16" t="s">
        <v>278</v>
      </c>
      <c r="C32" s="17">
        <v>0</v>
      </c>
      <c r="D32" s="18">
        <v>0</v>
      </c>
      <c r="E32" s="18">
        <v>0</v>
      </c>
      <c r="F32" s="19">
        <v>0</v>
      </c>
      <c r="G32" s="19">
        <v>0</v>
      </c>
      <c r="H32" s="20"/>
      <c r="I32" s="47"/>
      <c r="J32" s="21"/>
      <c r="K32" s="22"/>
      <c r="L32" s="22"/>
      <c r="M32" s="26"/>
      <c r="N32" s="26"/>
      <c r="O32" s="52"/>
      <c r="P32" s="53"/>
    </row>
    <row r="33" customFormat="1" ht="15.75" customHeight="1" spans="1:16">
      <c r="A33" s="15" t="s">
        <v>279</v>
      </c>
      <c r="B33" s="24" t="s">
        <v>280</v>
      </c>
      <c r="C33" s="21"/>
      <c r="D33" s="22"/>
      <c r="E33" s="22"/>
      <c r="F33" s="19">
        <v>0</v>
      </c>
      <c r="G33" s="19">
        <v>0</v>
      </c>
      <c r="H33" s="20"/>
      <c r="I33" s="47"/>
      <c r="J33" s="21"/>
      <c r="K33" s="22"/>
      <c r="L33" s="22"/>
      <c r="M33" s="26"/>
      <c r="N33" s="26"/>
      <c r="O33" s="52"/>
      <c r="P33" s="53"/>
    </row>
    <row r="34" customFormat="1" ht="15.75" customHeight="1" spans="1:16">
      <c r="A34" s="15" t="s">
        <v>281</v>
      </c>
      <c r="B34" s="24" t="s">
        <v>282</v>
      </c>
      <c r="C34" s="21"/>
      <c r="D34" s="22"/>
      <c r="E34" s="22"/>
      <c r="F34" s="19">
        <v>0</v>
      </c>
      <c r="G34" s="19">
        <v>0</v>
      </c>
      <c r="H34" s="20"/>
      <c r="I34" s="47"/>
      <c r="J34" s="21"/>
      <c r="K34" s="22"/>
      <c r="L34" s="22"/>
      <c r="M34" s="26"/>
      <c r="N34" s="26"/>
      <c r="O34" s="52"/>
      <c r="P34" s="53"/>
    </row>
    <row r="35" customFormat="1" ht="15.75" customHeight="1" spans="1:16">
      <c r="A35" s="15" t="s">
        <v>283</v>
      </c>
      <c r="B35" s="16" t="s">
        <v>284</v>
      </c>
      <c r="C35" s="21"/>
      <c r="D35" s="22"/>
      <c r="E35" s="22"/>
      <c r="F35" s="19">
        <v>0</v>
      </c>
      <c r="G35" s="19">
        <v>0</v>
      </c>
      <c r="H35" s="20"/>
      <c r="I35" s="47"/>
      <c r="J35" s="21"/>
      <c r="K35" s="22"/>
      <c r="L35" s="22"/>
      <c r="M35" s="26"/>
      <c r="N35" s="26"/>
      <c r="O35" s="52"/>
      <c r="P35" s="53"/>
    </row>
    <row r="36" customFormat="1" ht="15.75" customHeight="1" spans="1:16">
      <c r="A36" s="15" t="s">
        <v>285</v>
      </c>
      <c r="B36" s="16" t="s">
        <v>286</v>
      </c>
      <c r="C36" s="21"/>
      <c r="D36" s="22"/>
      <c r="E36" s="22"/>
      <c r="F36" s="19">
        <v>0</v>
      </c>
      <c r="G36" s="19">
        <v>0</v>
      </c>
      <c r="H36" s="20"/>
      <c r="I36" s="47"/>
      <c r="J36" s="21"/>
      <c r="K36" s="22"/>
      <c r="L36" s="22"/>
      <c r="M36" s="26"/>
      <c r="N36" s="26"/>
      <c r="O36" s="52"/>
      <c r="P36" s="53"/>
    </row>
    <row r="37" customFormat="1" ht="15.75" customHeight="1" spans="1:16">
      <c r="A37" s="15" t="s">
        <v>287</v>
      </c>
      <c r="B37" s="24" t="s">
        <v>288</v>
      </c>
      <c r="C37" s="21"/>
      <c r="D37" s="22"/>
      <c r="E37" s="22"/>
      <c r="F37" s="19">
        <v>0</v>
      </c>
      <c r="G37" s="19">
        <v>0</v>
      </c>
      <c r="H37" s="20"/>
      <c r="I37" s="47"/>
      <c r="J37" s="21"/>
      <c r="K37" s="22"/>
      <c r="L37" s="22"/>
      <c r="M37" s="26"/>
      <c r="N37" s="26"/>
      <c r="O37" s="52"/>
      <c r="P37" s="53"/>
    </row>
    <row r="38" customFormat="1" ht="15.75" customHeight="1" spans="1:16">
      <c r="A38" s="15" t="s">
        <v>289</v>
      </c>
      <c r="B38" s="24" t="s">
        <v>290</v>
      </c>
      <c r="C38" s="21"/>
      <c r="D38" s="22"/>
      <c r="E38" s="25"/>
      <c r="F38" s="19">
        <v>0</v>
      </c>
      <c r="G38" s="19">
        <v>0</v>
      </c>
      <c r="H38" s="20"/>
      <c r="I38" s="47"/>
      <c r="J38" s="21"/>
      <c r="K38" s="22"/>
      <c r="L38" s="22"/>
      <c r="M38" s="26"/>
      <c r="N38" s="26"/>
      <c r="O38" s="52"/>
      <c r="P38" s="53"/>
    </row>
    <row r="39" customFormat="1" ht="15.75" customHeight="1" spans="1:16">
      <c r="A39" s="15" t="s">
        <v>291</v>
      </c>
      <c r="B39" s="16" t="s">
        <v>292</v>
      </c>
      <c r="C39" s="21"/>
      <c r="D39" s="22"/>
      <c r="E39" s="22"/>
      <c r="F39" s="19">
        <v>0</v>
      </c>
      <c r="G39" s="19">
        <v>0</v>
      </c>
      <c r="H39" s="20"/>
      <c r="I39" s="47"/>
      <c r="J39" s="21"/>
      <c r="K39" s="22"/>
      <c r="L39" s="22"/>
      <c r="M39" s="26"/>
      <c r="N39" s="26"/>
      <c r="O39" s="52"/>
      <c r="P39" s="53"/>
    </row>
    <row r="40" customFormat="1" ht="15.75" customHeight="1" spans="1:16">
      <c r="A40" s="15" t="s">
        <v>293</v>
      </c>
      <c r="B40" s="24" t="s">
        <v>294</v>
      </c>
      <c r="C40" s="21"/>
      <c r="D40" s="22"/>
      <c r="E40" s="22"/>
      <c r="F40" s="19">
        <v>0</v>
      </c>
      <c r="G40" s="19">
        <v>0</v>
      </c>
      <c r="H40" s="20"/>
      <c r="I40" s="47"/>
      <c r="J40" s="21"/>
      <c r="K40" s="22"/>
      <c r="L40" s="22"/>
      <c r="M40" s="26"/>
      <c r="N40" s="26"/>
      <c r="O40" s="52"/>
      <c r="P40" s="53"/>
    </row>
    <row r="41" customFormat="1" ht="15.75" customHeight="1" spans="1:16">
      <c r="A41" s="15"/>
      <c r="B41" s="15"/>
      <c r="C41" s="21"/>
      <c r="D41" s="22"/>
      <c r="E41" s="22"/>
      <c r="F41" s="26"/>
      <c r="G41" s="26"/>
      <c r="H41" s="20"/>
      <c r="I41" s="47"/>
      <c r="J41" s="21"/>
      <c r="K41" s="22"/>
      <c r="L41" s="22"/>
      <c r="M41" s="26"/>
      <c r="N41" s="26"/>
      <c r="O41" s="54"/>
      <c r="P41" s="53"/>
    </row>
    <row r="42" customFormat="1" ht="15.75" customHeight="1" spans="1:16">
      <c r="A42" s="15"/>
      <c r="B42" s="15"/>
      <c r="C42" s="21"/>
      <c r="D42" s="22"/>
      <c r="E42" s="22"/>
      <c r="F42" s="26"/>
      <c r="G42" s="26"/>
      <c r="H42" s="20"/>
      <c r="I42" s="47"/>
      <c r="J42" s="21"/>
      <c r="K42" s="22"/>
      <c r="L42" s="22"/>
      <c r="M42" s="26"/>
      <c r="N42" s="26"/>
      <c r="O42" s="54"/>
      <c r="P42" s="53"/>
    </row>
    <row r="43" customFormat="1" ht="15.75" customHeight="1" spans="1:16">
      <c r="A43" s="15"/>
      <c r="B43" s="27" t="s">
        <v>136</v>
      </c>
      <c r="C43" s="17">
        <v>25000</v>
      </c>
      <c r="D43" s="18">
        <v>292</v>
      </c>
      <c r="E43" s="18">
        <v>28000</v>
      </c>
      <c r="F43" s="19">
        <v>1.12</v>
      </c>
      <c r="G43" s="19">
        <v>95.8904109589041</v>
      </c>
      <c r="H43" s="20"/>
      <c r="I43" s="55" t="s">
        <v>137</v>
      </c>
      <c r="J43" s="17">
        <v>5745</v>
      </c>
      <c r="K43" s="18">
        <v>4425</v>
      </c>
      <c r="L43" s="18">
        <v>4711</v>
      </c>
      <c r="M43" s="19">
        <v>0.820017406440383</v>
      </c>
      <c r="N43" s="19">
        <v>1.06463276836158</v>
      </c>
      <c r="O43" s="56"/>
      <c r="P43" s="21">
        <v>11239</v>
      </c>
    </row>
    <row r="44" customFormat="1" ht="15.75" customHeight="1" spans="1:16">
      <c r="A44" s="15" t="s">
        <v>138</v>
      </c>
      <c r="B44" s="28" t="s">
        <v>139</v>
      </c>
      <c r="C44" s="17">
        <v>466</v>
      </c>
      <c r="D44" s="18">
        <v>5064</v>
      </c>
      <c r="E44" s="18">
        <v>224</v>
      </c>
      <c r="F44" s="19">
        <v>0.48068669527897</v>
      </c>
      <c r="G44" s="19">
        <v>0.0442338072669826</v>
      </c>
      <c r="H44" s="20" t="s">
        <v>140</v>
      </c>
      <c r="I44" s="57" t="s">
        <v>141</v>
      </c>
      <c r="J44" s="17">
        <v>19721</v>
      </c>
      <c r="K44" s="18">
        <v>931</v>
      </c>
      <c r="L44" s="18">
        <v>23513</v>
      </c>
      <c r="M44" s="19">
        <v>1.1922823386238</v>
      </c>
      <c r="N44" s="19">
        <v>25.2556390977444</v>
      </c>
      <c r="O44" s="56"/>
      <c r="P44" s="21">
        <v>17181</v>
      </c>
    </row>
    <row r="45" customFormat="1" ht="15.75" customHeight="1" spans="1:16">
      <c r="A45" s="15" t="s">
        <v>295</v>
      </c>
      <c r="B45" s="28" t="s">
        <v>296</v>
      </c>
      <c r="C45" s="21"/>
      <c r="D45" s="22">
        <v>393</v>
      </c>
      <c r="E45" s="22"/>
      <c r="F45" s="19">
        <v>0</v>
      </c>
      <c r="G45" s="19">
        <v>0</v>
      </c>
      <c r="H45" s="20" t="s">
        <v>143</v>
      </c>
      <c r="I45" s="57" t="s">
        <v>144</v>
      </c>
      <c r="J45" s="17">
        <v>0</v>
      </c>
      <c r="K45" s="18">
        <v>511</v>
      </c>
      <c r="L45" s="18">
        <v>0</v>
      </c>
      <c r="M45" s="19">
        <v>0</v>
      </c>
      <c r="N45" s="19">
        <v>0</v>
      </c>
      <c r="O45" s="56"/>
      <c r="P45" s="21"/>
    </row>
    <row r="46" customFormat="1" ht="15.75" customHeight="1" spans="1:16">
      <c r="A46" s="15" t="s">
        <v>157</v>
      </c>
      <c r="B46" s="28" t="s">
        <v>158</v>
      </c>
      <c r="C46" s="17">
        <v>466</v>
      </c>
      <c r="D46" s="17">
        <v>355</v>
      </c>
      <c r="E46" s="29">
        <v>224</v>
      </c>
      <c r="F46" s="19">
        <v>0.48068669527897</v>
      </c>
      <c r="G46" s="19">
        <v>0.630985915492958</v>
      </c>
      <c r="H46" s="20" t="s">
        <v>297</v>
      </c>
      <c r="I46" s="57" t="s">
        <v>298</v>
      </c>
      <c r="J46" s="21"/>
      <c r="K46" s="22">
        <v>511</v>
      </c>
      <c r="L46" s="22"/>
      <c r="M46" s="19">
        <v>0</v>
      </c>
      <c r="N46" s="19">
        <v>0</v>
      </c>
      <c r="O46" s="56"/>
      <c r="P46" s="21"/>
    </row>
    <row r="47" customFormat="1" ht="15.75" customHeight="1" spans="1:16">
      <c r="A47" s="15" t="s">
        <v>299</v>
      </c>
      <c r="B47" s="28" t="s">
        <v>300</v>
      </c>
      <c r="C47" s="21">
        <v>466</v>
      </c>
      <c r="D47" s="22">
        <v>355</v>
      </c>
      <c r="E47" s="30">
        <v>224</v>
      </c>
      <c r="F47" s="19">
        <v>0.48068669527897</v>
      </c>
      <c r="G47" s="19">
        <v>0.630985915492958</v>
      </c>
      <c r="H47" s="20" t="s">
        <v>155</v>
      </c>
      <c r="I47" s="57" t="s">
        <v>156</v>
      </c>
      <c r="J47" s="17">
        <v>19721</v>
      </c>
      <c r="K47" s="18">
        <v>0</v>
      </c>
      <c r="L47" s="18">
        <v>23513</v>
      </c>
      <c r="M47" s="19">
        <v>1.1922823386238</v>
      </c>
      <c r="N47" s="19">
        <v>0</v>
      </c>
      <c r="O47" s="56"/>
      <c r="P47" s="21"/>
    </row>
    <row r="48" customFormat="1" ht="15.75" customHeight="1" spans="1:16">
      <c r="A48" s="15" t="s">
        <v>165</v>
      </c>
      <c r="B48" s="28" t="s">
        <v>166</v>
      </c>
      <c r="C48" s="17">
        <v>0</v>
      </c>
      <c r="D48" s="18">
        <v>4316</v>
      </c>
      <c r="E48" s="18">
        <v>0</v>
      </c>
      <c r="F48" s="19">
        <v>0</v>
      </c>
      <c r="G48" s="19">
        <v>0</v>
      </c>
      <c r="H48" s="20" t="s">
        <v>301</v>
      </c>
      <c r="I48" s="57" t="s">
        <v>302</v>
      </c>
      <c r="J48" s="21">
        <v>19721</v>
      </c>
      <c r="K48" s="22"/>
      <c r="L48" s="50">
        <v>23513</v>
      </c>
      <c r="M48" s="19">
        <v>1.1922823386238</v>
      </c>
      <c r="N48" s="19">
        <v>0</v>
      </c>
      <c r="O48" s="56"/>
      <c r="P48" s="21"/>
    </row>
    <row r="49" customFormat="1" ht="15.75" customHeight="1" spans="1:16">
      <c r="A49" s="15" t="s">
        <v>303</v>
      </c>
      <c r="B49" s="28" t="s">
        <v>304</v>
      </c>
      <c r="C49" s="17">
        <v>0</v>
      </c>
      <c r="D49" s="18">
        <v>4316</v>
      </c>
      <c r="E49" s="18">
        <v>0</v>
      </c>
      <c r="F49" s="19">
        <v>0</v>
      </c>
      <c r="G49" s="19">
        <v>0</v>
      </c>
      <c r="H49" s="20" t="s">
        <v>161</v>
      </c>
      <c r="I49" s="57" t="s">
        <v>162</v>
      </c>
      <c r="J49" s="17">
        <v>0</v>
      </c>
      <c r="K49" s="18">
        <v>420</v>
      </c>
      <c r="L49" s="18">
        <v>0</v>
      </c>
      <c r="M49" s="19">
        <v>0</v>
      </c>
      <c r="N49" s="19">
        <v>0</v>
      </c>
      <c r="O49" s="56"/>
      <c r="P49" s="21"/>
    </row>
    <row r="50" customFormat="1" ht="15.75" customHeight="1" spans="1:16">
      <c r="A50" s="15" t="s">
        <v>305</v>
      </c>
      <c r="B50" s="28" t="s">
        <v>306</v>
      </c>
      <c r="C50" s="21"/>
      <c r="D50" s="22">
        <v>4316</v>
      </c>
      <c r="E50" s="22"/>
      <c r="F50" s="19">
        <v>0</v>
      </c>
      <c r="G50" s="19">
        <v>0</v>
      </c>
      <c r="H50" s="20" t="s">
        <v>307</v>
      </c>
      <c r="I50" s="57" t="s">
        <v>308</v>
      </c>
      <c r="J50" s="21"/>
      <c r="K50" s="50">
        <v>420</v>
      </c>
      <c r="L50" s="22"/>
      <c r="M50" s="19">
        <v>0</v>
      </c>
      <c r="N50" s="19">
        <v>0</v>
      </c>
      <c r="O50" s="56"/>
      <c r="P50" s="21"/>
    </row>
    <row r="51" customFormat="1" ht="15.75" customHeight="1" spans="1:16">
      <c r="A51" s="15" t="s">
        <v>201</v>
      </c>
      <c r="B51" s="28" t="s">
        <v>202</v>
      </c>
      <c r="C51" s="17">
        <v>33475</v>
      </c>
      <c r="D51" s="18">
        <v>33475</v>
      </c>
      <c r="E51" s="18">
        <v>2703</v>
      </c>
      <c r="F51" s="19">
        <v>0.0807468259895444</v>
      </c>
      <c r="G51" s="19">
        <v>0.0807468259895444</v>
      </c>
      <c r="H51" s="20" t="s">
        <v>203</v>
      </c>
      <c r="I51" s="57" t="s">
        <v>127</v>
      </c>
      <c r="J51" s="17">
        <v>33475</v>
      </c>
      <c r="K51" s="18">
        <v>33475</v>
      </c>
      <c r="L51" s="18">
        <v>2703</v>
      </c>
      <c r="M51" s="19">
        <v>0.0807468259895444</v>
      </c>
      <c r="N51" s="19">
        <v>0.0807468259895444</v>
      </c>
      <c r="O51" s="56"/>
      <c r="P51" s="21">
        <v>2703</v>
      </c>
    </row>
    <row r="52" customFormat="1" ht="15.75" customHeight="1" spans="1:16">
      <c r="A52" s="15" t="s">
        <v>204</v>
      </c>
      <c r="B52" s="28" t="s">
        <v>205</v>
      </c>
      <c r="C52" s="17">
        <v>33475</v>
      </c>
      <c r="D52" s="18">
        <v>33475</v>
      </c>
      <c r="E52" s="18">
        <v>2703</v>
      </c>
      <c r="F52" s="19">
        <v>0.0807468259895444</v>
      </c>
      <c r="G52" s="19">
        <v>0.0807468259895444</v>
      </c>
      <c r="H52" s="20" t="s">
        <v>309</v>
      </c>
      <c r="I52" s="57" t="s">
        <v>310</v>
      </c>
      <c r="J52" s="21">
        <v>33475</v>
      </c>
      <c r="K52" s="22">
        <v>33475</v>
      </c>
      <c r="L52" s="22">
        <v>2703</v>
      </c>
      <c r="M52" s="19">
        <v>0.0807468259895444</v>
      </c>
      <c r="N52" s="19">
        <v>0.0807468259895444</v>
      </c>
      <c r="O52" s="56"/>
      <c r="P52" s="21"/>
    </row>
    <row r="53" customFormat="1" ht="15.75" customHeight="1" spans="1:16">
      <c r="A53" s="15" t="s">
        <v>311</v>
      </c>
      <c r="B53" s="28" t="s">
        <v>312</v>
      </c>
      <c r="C53" s="21">
        <v>33475</v>
      </c>
      <c r="D53" s="22">
        <v>33475</v>
      </c>
      <c r="E53" s="22">
        <v>2703</v>
      </c>
      <c r="F53" s="19">
        <v>0.0807468259895444</v>
      </c>
      <c r="G53" s="19">
        <v>0.0807468259895444</v>
      </c>
      <c r="H53" s="31">
        <v>23011</v>
      </c>
      <c r="I53" s="58" t="s">
        <v>214</v>
      </c>
      <c r="J53" s="39"/>
      <c r="K53" s="39"/>
      <c r="L53" s="39"/>
      <c r="M53" s="37">
        <v>0</v>
      </c>
      <c r="N53" s="37">
        <v>0</v>
      </c>
      <c r="O53" s="56"/>
      <c r="P53" s="21"/>
    </row>
    <row r="54" customFormat="1" ht="15.75" customHeight="1" spans="1:16">
      <c r="A54" s="32">
        <v>11006</v>
      </c>
      <c r="B54" s="28" t="s">
        <v>210</v>
      </c>
      <c r="C54" s="33">
        <v>0</v>
      </c>
      <c r="D54" s="33">
        <v>0</v>
      </c>
      <c r="E54" s="33">
        <v>0</v>
      </c>
      <c r="F54" s="19">
        <v>0</v>
      </c>
      <c r="G54" s="19">
        <v>0</v>
      </c>
      <c r="H54" s="31">
        <v>23004</v>
      </c>
      <c r="I54" s="59" t="s">
        <v>313</v>
      </c>
      <c r="J54" s="21"/>
      <c r="K54" s="22"/>
      <c r="L54" s="22"/>
      <c r="M54" s="60">
        <v>0</v>
      </c>
      <c r="N54" s="60">
        <v>0</v>
      </c>
      <c r="O54" s="56"/>
      <c r="P54" s="21"/>
    </row>
    <row r="55" customFormat="1" ht="15.75" customHeight="1" spans="1:16">
      <c r="A55" s="32">
        <v>1100603</v>
      </c>
      <c r="B55" s="28" t="s">
        <v>314</v>
      </c>
      <c r="C55" s="21"/>
      <c r="D55" s="22"/>
      <c r="E55" s="22"/>
      <c r="F55" s="19">
        <v>0</v>
      </c>
      <c r="G55" s="19">
        <v>0</v>
      </c>
      <c r="H55" s="20"/>
      <c r="I55" s="61"/>
      <c r="J55" s="21"/>
      <c r="K55" s="22"/>
      <c r="L55" s="22"/>
      <c r="M55" s="26"/>
      <c r="N55" s="26"/>
      <c r="O55" s="56"/>
      <c r="P55" s="21"/>
    </row>
    <row r="56" customFormat="1" ht="14.25" customHeight="1" spans="1:16">
      <c r="A56" s="34">
        <v>11011</v>
      </c>
      <c r="B56" s="35" t="s">
        <v>213</v>
      </c>
      <c r="C56" s="36">
        <v>0</v>
      </c>
      <c r="D56" s="36">
        <v>0</v>
      </c>
      <c r="E56" s="36">
        <v>0</v>
      </c>
      <c r="F56" s="37">
        <v>0</v>
      </c>
      <c r="G56" s="37">
        <v>0</v>
      </c>
      <c r="H56" s="38"/>
      <c r="I56" s="62"/>
      <c r="J56" s="62"/>
      <c r="K56" s="62"/>
      <c r="L56" s="62"/>
      <c r="M56" s="62"/>
      <c r="N56" s="62"/>
      <c r="O56" s="62"/>
      <c r="P56" s="62"/>
    </row>
    <row r="57" customFormat="1" ht="14.25" customHeight="1" spans="1:16">
      <c r="A57" s="34">
        <v>1101102</v>
      </c>
      <c r="B57" s="35" t="s">
        <v>315</v>
      </c>
      <c r="C57" s="39"/>
      <c r="D57" s="39"/>
      <c r="E57" s="39"/>
      <c r="F57" s="37">
        <v>0</v>
      </c>
      <c r="G57" s="37">
        <v>0</v>
      </c>
      <c r="H57" s="38"/>
      <c r="I57" s="62"/>
      <c r="J57" s="62"/>
      <c r="K57" s="62"/>
      <c r="L57" s="62"/>
      <c r="M57" s="62"/>
      <c r="N57" s="62"/>
      <c r="O57" s="62"/>
      <c r="P57" s="62"/>
    </row>
    <row r="58" customFormat="1" ht="15.75" customHeight="1" spans="1:16">
      <c r="A58" s="15"/>
      <c r="B58" s="28"/>
      <c r="C58" s="21"/>
      <c r="D58" s="22"/>
      <c r="E58" s="22"/>
      <c r="F58" s="26"/>
      <c r="G58" s="26"/>
      <c r="H58" s="40"/>
      <c r="I58" s="28"/>
      <c r="J58" s="21"/>
      <c r="K58" s="22"/>
      <c r="L58" s="22"/>
      <c r="M58" s="26"/>
      <c r="N58" s="26"/>
      <c r="O58" s="56"/>
      <c r="P58" s="21"/>
    </row>
    <row r="59" customFormat="1" ht="15.75" customHeight="1" spans="1:16">
      <c r="A59" s="41"/>
      <c r="B59" s="27" t="s">
        <v>62</v>
      </c>
      <c r="C59" s="17">
        <v>58941</v>
      </c>
      <c r="D59" s="18">
        <v>38831</v>
      </c>
      <c r="E59" s="18">
        <v>30927</v>
      </c>
      <c r="F59" s="19">
        <v>0.524711151829796</v>
      </c>
      <c r="G59" s="19">
        <v>0.796451288918647</v>
      </c>
      <c r="H59" s="42"/>
      <c r="I59" s="55" t="s">
        <v>129</v>
      </c>
      <c r="J59" s="17">
        <v>58941</v>
      </c>
      <c r="K59" s="18">
        <v>38831</v>
      </c>
      <c r="L59" s="18">
        <v>30927</v>
      </c>
      <c r="M59" s="19">
        <v>0.524711151829796</v>
      </c>
      <c r="N59" s="19">
        <v>0.796451288918647</v>
      </c>
      <c r="O59" s="56"/>
      <c r="P59" s="21"/>
    </row>
  </sheetData>
  <mergeCells count="14">
    <mergeCell ref="A2:P2"/>
    <mergeCell ref="A3:P3"/>
    <mergeCell ref="A4:G4"/>
    <mergeCell ref="H4:P4"/>
    <mergeCell ref="E5:G5"/>
    <mergeCell ref="L5:P5"/>
    <mergeCell ref="A5:A6"/>
    <mergeCell ref="B5:B6"/>
    <mergeCell ref="C5:C6"/>
    <mergeCell ref="D5:D6"/>
    <mergeCell ref="H5:H6"/>
    <mergeCell ref="I5:I6"/>
    <mergeCell ref="J5:J6"/>
    <mergeCell ref="K5:K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一般公共预算收入表</vt:lpstr>
      <vt:lpstr>一般公共预算支出表</vt:lpstr>
      <vt:lpstr>一般公共预算收支平衡表</vt:lpstr>
      <vt:lpstr>政府性基金预算收支表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seven</cp:lastModifiedBy>
  <dcterms:created xsi:type="dcterms:W3CDTF">2023-12-31T14:37:00Z</dcterms:created>
  <dcterms:modified xsi:type="dcterms:W3CDTF">2025-02-28T08:24:03Z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DF8344AA9B58457E8381EE43111AEC76_12</vt:lpwstr>
  </property>
  <property fmtid="{D5CDD505-2E9C-101B-9397-08002B2CF9AE}" pid="3" name="KSOProductBuildVer">
    <vt:lpwstr>2052-12.1.0.20305</vt:lpwstr>
  </property>
</Properties>
</file>